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15" activeTab="0"/>
  </bookViews>
  <sheets>
    <sheet name="5.10" sheetId="1" r:id="rId1"/>
    <sheet name="5.11" sheetId="2" r:id="rId2"/>
    <sheet name="5.17(準決勝）" sheetId="3" r:id="rId3"/>
    <sheet name="5.18（決勝）" sheetId="4" r:id="rId4"/>
  </sheets>
  <definedNames>
    <definedName name="_xlnm.Print_Area" localSheetId="0">'5.10'!$A$1:$R$29</definedName>
    <definedName name="_xlnm.Print_Area" localSheetId="1">'5.11'!$A$1:$R$29</definedName>
    <definedName name="_xlnm.Print_Area" localSheetId="2">'5.17(準決勝）'!$A$1:$R$29</definedName>
    <definedName name="_xlnm.Print_Area" localSheetId="3">'5.18（決勝）'!$A$1:$R$21</definedName>
  </definedNames>
  <calcPr fullCalcOnLoad="1"/>
</workbook>
</file>

<file path=xl/sharedStrings.xml><?xml version="1.0" encoding="utf-8"?>
<sst xmlns="http://schemas.openxmlformats.org/spreadsheetml/2006/main" count="235" uniqueCount="92">
  <si>
    <t>月</t>
  </si>
  <si>
    <t>回戦</t>
  </si>
  <si>
    <t>第１試合</t>
  </si>
  <si>
    <t>学校名</t>
  </si>
  <si>
    <t>合計</t>
  </si>
  <si>
    <t>勝戦</t>
  </si>
  <si>
    <r>
      <t>平成</t>
    </r>
    <r>
      <rPr>
        <b/>
        <sz val="12"/>
        <rFont val="Arial"/>
        <family val="2"/>
      </rPr>
      <t xml:space="preserve"> 2 6</t>
    </r>
    <r>
      <rPr>
        <b/>
        <sz val="12"/>
        <rFont val="ＭＳ Ｐゴシック"/>
        <family val="3"/>
      </rPr>
      <t>　</t>
    </r>
  </si>
  <si>
    <t>年度 春季兵庫県高校野球大会</t>
  </si>
  <si>
    <t>第</t>
  </si>
  <si>
    <t xml:space="preserve">日 </t>
  </si>
  <si>
    <t>年</t>
  </si>
  <si>
    <t>日 (</t>
  </si>
  <si>
    <t>日</t>
  </si>
  <si>
    <t>)</t>
  </si>
  <si>
    <t xml:space="preserve"> 場  所　｛</t>
  </si>
  <si>
    <t>｝</t>
  </si>
  <si>
    <t>　開 始</t>
  </si>
  <si>
    <t xml:space="preserve"> 終 了</t>
  </si>
  <si>
    <t>所 要</t>
  </si>
  <si>
    <t>1×</t>
  </si>
  <si>
    <t>投　手</t>
  </si>
  <si>
    <t>捕手</t>
  </si>
  <si>
    <t>本塁打</t>
  </si>
  <si>
    <t>３塁打</t>
  </si>
  <si>
    <t xml:space="preserve">    ２塁打  </t>
  </si>
  <si>
    <t>土橋</t>
  </si>
  <si>
    <t>山崎</t>
  </si>
  <si>
    <t>萩原</t>
  </si>
  <si>
    <t>濵野</t>
  </si>
  <si>
    <t>第２試合</t>
  </si>
  <si>
    <t>福岡</t>
  </si>
  <si>
    <t>山本昂</t>
  </si>
  <si>
    <t>杉内</t>
  </si>
  <si>
    <t>石田</t>
  </si>
  <si>
    <t>島北</t>
  </si>
  <si>
    <t>＜ＭＥＭＯ＞</t>
  </si>
  <si>
    <t>土</t>
  </si>
  <si>
    <t>赤坂</t>
  </si>
  <si>
    <t>西山</t>
  </si>
  <si>
    <t>楠目</t>
  </si>
  <si>
    <t>三吉</t>
  </si>
  <si>
    <t>近成</t>
  </si>
  <si>
    <t>桑田</t>
  </si>
  <si>
    <t>木田</t>
  </si>
  <si>
    <t>三木総合防災公園野球場</t>
  </si>
  <si>
    <t>決</t>
  </si>
  <si>
    <t>×</t>
  </si>
  <si>
    <t>山本(昂)</t>
  </si>
  <si>
    <t>準決</t>
  </si>
  <si>
    <t>佐藤</t>
  </si>
  <si>
    <t>木下</t>
  </si>
  <si>
    <t>宮﨑</t>
  </si>
  <si>
    <t>池田</t>
  </si>
  <si>
    <t>村井</t>
  </si>
  <si>
    <t>市営姫路球場</t>
  </si>
  <si>
    <t>学校名</t>
  </si>
  <si>
    <t>合計</t>
  </si>
  <si>
    <t>神戸弘陵学園</t>
  </si>
  <si>
    <t>神戸国際大附属</t>
  </si>
  <si>
    <t>先発</t>
  </si>
  <si>
    <t>加藤</t>
  </si>
  <si>
    <t>他谷</t>
  </si>
  <si>
    <t>大木</t>
  </si>
  <si>
    <t>近成</t>
  </si>
  <si>
    <t>宮脇</t>
  </si>
  <si>
    <t>唐木</t>
  </si>
  <si>
    <t>篠山鳳鳴</t>
  </si>
  <si>
    <t>（８回コールド）</t>
  </si>
  <si>
    <t>神戸学院大附</t>
  </si>
  <si>
    <t>報徳学園</t>
  </si>
  <si>
    <t>飾磨工業</t>
  </si>
  <si>
    <t>森川</t>
  </si>
  <si>
    <t>西</t>
  </si>
  <si>
    <t>萩原</t>
  </si>
  <si>
    <t>小林</t>
  </si>
  <si>
    <t>神港学園</t>
  </si>
  <si>
    <t>六　　　甲</t>
  </si>
  <si>
    <t>福岡</t>
  </si>
  <si>
    <t>児島</t>
  </si>
  <si>
    <t>檜垣</t>
  </si>
  <si>
    <t>薮野</t>
  </si>
  <si>
    <t>神戸弘陵</t>
  </si>
  <si>
    <t>濵野</t>
  </si>
  <si>
    <t>学校名</t>
  </si>
  <si>
    <t>先発</t>
  </si>
  <si>
    <t>加藤</t>
  </si>
  <si>
    <t>他谷</t>
  </si>
  <si>
    <t>藤田</t>
  </si>
  <si>
    <t>豊田</t>
  </si>
  <si>
    <t>　　　　※飾磨工業高校は35年ぶり3回目の優勝</t>
  </si>
  <si>
    <t>　　　　優勝した飾磨工業高校は5月31日から佐藤薬品スタジアム（奈良）で行われる近畿大会に出場。</t>
  </si>
  <si>
    <t>（7回コールド）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</si>
</sst>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12" xfId="0" applyFill="1" applyBorder="1" applyAlignment="1" applyProtection="1">
      <alignment horizontal="left" vertical="center" shrinkToFit="1"/>
      <protection locked="0"/>
    </xf>
    <xf numFmtId="0" fontId="0" fillId="33" borderId="0" xfId="0" applyFill="1" applyAlignment="1">
      <alignment horizontal="center" vertical="center"/>
    </xf>
    <xf numFmtId="18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181" fontId="0" fillId="33" borderId="17" xfId="0" applyNumberFormat="1" applyFill="1" applyBorder="1" applyAlignment="1" applyProtection="1">
      <alignment horizontal="center" vertical="center"/>
      <protection locked="0"/>
    </xf>
    <xf numFmtId="181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181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4" fillId="33" borderId="29" xfId="0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28" xfId="0" applyFill="1" applyBorder="1" applyAlignment="1" applyProtection="1">
      <alignment vertical="center" wrapText="1"/>
      <protection locked="0"/>
    </xf>
    <xf numFmtId="0" fontId="0" fillId="33" borderId="28" xfId="0" applyFill="1" applyBorder="1" applyAlignment="1">
      <alignment vertical="center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NumberFormat="1" applyFill="1" applyBorder="1" applyAlignment="1" applyProtection="1">
      <alignment vertical="center"/>
      <protection locked="0"/>
    </xf>
    <xf numFmtId="0" fontId="0" fillId="33" borderId="0" xfId="0" applyNumberFormat="1" applyFill="1" applyBorder="1" applyAlignment="1" applyProtection="1">
      <alignment vertical="center"/>
      <protection locked="0"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181" fontId="7" fillId="33" borderId="35" xfId="0" applyNumberFormat="1" applyFont="1" applyFill="1" applyBorder="1" applyAlignment="1" applyProtection="1">
      <alignment horizontal="center" vertical="center"/>
      <protection locked="0"/>
    </xf>
    <xf numFmtId="181" fontId="7" fillId="33" borderId="17" xfId="0" applyNumberFormat="1" applyFont="1" applyFill="1" applyBorder="1" applyAlignment="1" applyProtection="1">
      <alignment horizontal="center" vertical="center"/>
      <protection locked="0"/>
    </xf>
    <xf numFmtId="181" fontId="7" fillId="33" borderId="15" xfId="0" applyNumberFormat="1" applyFont="1" applyFill="1" applyBorder="1" applyAlignment="1" applyProtection="1">
      <alignment horizontal="center" vertical="center"/>
      <protection locked="0"/>
    </xf>
    <xf numFmtId="181" fontId="7" fillId="33" borderId="18" xfId="0" applyNumberFormat="1" applyFont="1" applyFill="1" applyBorder="1" applyAlignment="1" applyProtection="1">
      <alignment horizontal="center" vertical="center"/>
      <protection locked="0"/>
    </xf>
    <xf numFmtId="181" fontId="0" fillId="33" borderId="36" xfId="0" applyNumberFormat="1" applyFill="1" applyBorder="1" applyAlignment="1" applyProtection="1">
      <alignment horizontal="center" vertical="center"/>
      <protection locked="0"/>
    </xf>
    <xf numFmtId="181" fontId="6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right" vertical="center"/>
      <protection locked="0"/>
    </xf>
    <xf numFmtId="0" fontId="0" fillId="33" borderId="28" xfId="0" applyFill="1" applyBorder="1" applyAlignment="1" applyProtection="1">
      <alignment horizontal="right" vertical="center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181" fontId="0" fillId="33" borderId="23" xfId="0" applyNumberFormat="1" applyFill="1" applyBorder="1" applyAlignment="1" applyProtection="1">
      <alignment horizontal="center" vertical="center"/>
      <protection locked="0"/>
    </xf>
    <xf numFmtId="181" fontId="0" fillId="33" borderId="21" xfId="0" applyNumberFormat="1" applyFill="1" applyBorder="1" applyAlignment="1" applyProtection="1">
      <alignment horizontal="center" vertical="center"/>
      <protection locked="0"/>
    </xf>
    <xf numFmtId="181" fontId="0" fillId="33" borderId="24" xfId="0" applyNumberFormat="1" applyFill="1" applyBorder="1" applyAlignment="1" applyProtection="1">
      <alignment horizontal="center" vertical="center"/>
      <protection locked="0"/>
    </xf>
    <xf numFmtId="181" fontId="0" fillId="33" borderId="38" xfId="0" applyNumberFormat="1" applyFill="1" applyBorder="1" applyAlignment="1" applyProtection="1">
      <alignment horizontal="center" vertical="center"/>
      <protection locked="0"/>
    </xf>
    <xf numFmtId="181" fontId="0" fillId="33" borderId="28" xfId="0" applyNumberFormat="1" applyFill="1" applyBorder="1" applyAlignment="1" applyProtection="1">
      <alignment horizontal="center" vertical="center"/>
      <protection locked="0"/>
    </xf>
    <xf numFmtId="181" fontId="0" fillId="33" borderId="31" xfId="0" applyNumberForma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6" fillId="33" borderId="29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33" borderId="39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 applyProtection="1">
      <alignment horizontal="right" vertical="center"/>
      <protection/>
    </xf>
    <xf numFmtId="180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180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8" xfId="0" applyFont="1" applyFill="1" applyBorder="1" applyAlignment="1" applyProtection="1">
      <alignment horizontal="center" vertical="center" shrinkToFit="1"/>
      <protection locked="0"/>
    </xf>
    <xf numFmtId="0" fontId="0" fillId="33" borderId="40" xfId="0" applyFont="1" applyFill="1" applyBorder="1" applyAlignment="1" applyProtection="1">
      <alignment horizontal="center" vertical="center" shrinkToFit="1"/>
      <protection locked="0"/>
    </xf>
    <xf numFmtId="0" fontId="0" fillId="33" borderId="41" xfId="0" applyFont="1" applyFill="1" applyBorder="1" applyAlignment="1" applyProtection="1">
      <alignment horizontal="center" vertical="center" shrinkToFit="1"/>
      <protection locked="0"/>
    </xf>
    <xf numFmtId="0" fontId="0" fillId="33" borderId="42" xfId="0" applyFont="1" applyFill="1" applyBorder="1" applyAlignment="1" applyProtection="1">
      <alignment horizontal="center" vertical="center" shrinkToFit="1"/>
      <protection locked="0"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43" xfId="0" applyFont="1" applyFill="1" applyBorder="1" applyAlignment="1" applyProtection="1">
      <alignment horizontal="center" vertical="center" shrinkToFit="1"/>
      <protection locked="0"/>
    </xf>
    <xf numFmtId="0" fontId="0" fillId="33" borderId="44" xfId="0" applyFont="1" applyFill="1" applyBorder="1" applyAlignment="1" applyProtection="1">
      <alignment horizontal="center" vertical="center" shrinkToFit="1"/>
      <protection locked="0"/>
    </xf>
    <xf numFmtId="0" fontId="0" fillId="33" borderId="45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0" fontId="6" fillId="33" borderId="21" xfId="0" applyFont="1" applyFill="1" applyBorder="1" applyAlignment="1" applyProtection="1">
      <alignment horizontal="center" vertical="center" shrinkToFit="1"/>
      <protection/>
    </xf>
    <xf numFmtId="0" fontId="6" fillId="33" borderId="32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6" fillId="33" borderId="38" xfId="0" applyFont="1" applyFill="1" applyBorder="1" applyAlignment="1" applyProtection="1">
      <alignment horizontal="center" vertical="center" shrinkToFit="1"/>
      <protection/>
    </xf>
    <xf numFmtId="0" fontId="6" fillId="33" borderId="28" xfId="0" applyFont="1" applyFill="1" applyBorder="1" applyAlignment="1" applyProtection="1">
      <alignment horizontal="center" vertical="center" shrinkToFit="1"/>
      <protection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33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46" xfId="0" applyFont="1" applyFill="1" applyBorder="1" applyAlignment="1" applyProtection="1">
      <alignment horizontal="center" vertical="center" shrinkToFit="1"/>
      <protection locked="0"/>
    </xf>
    <xf numFmtId="0" fontId="0" fillId="33" borderId="47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distributed" vertical="center"/>
      <protection/>
    </xf>
    <xf numFmtId="0" fontId="0" fillId="33" borderId="11" xfId="0" applyFill="1" applyBorder="1" applyAlignment="1" applyProtection="1">
      <alignment horizontal="distributed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ill="1" applyAlignment="1">
      <alignment horizontal="right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37" t="s">
        <v>6</v>
      </c>
      <c r="B1" s="103" t="s">
        <v>7</v>
      </c>
      <c r="C1" s="103"/>
      <c r="D1" s="103"/>
      <c r="E1" s="103"/>
      <c r="F1" s="103"/>
      <c r="G1" s="103"/>
      <c r="H1" s="5" t="s">
        <v>8</v>
      </c>
      <c r="I1" s="35">
        <v>1</v>
      </c>
      <c r="J1" s="1" t="s">
        <v>9</v>
      </c>
      <c r="K1" s="2">
        <v>2014</v>
      </c>
      <c r="L1" s="3" t="s">
        <v>10</v>
      </c>
      <c r="M1" s="4">
        <v>5</v>
      </c>
      <c r="N1" s="3" t="s">
        <v>0</v>
      </c>
      <c r="O1" s="4">
        <v>10</v>
      </c>
      <c r="P1" s="5" t="s">
        <v>11</v>
      </c>
      <c r="Q1" s="6" t="s">
        <v>36</v>
      </c>
      <c r="R1" s="7" t="s">
        <v>13</v>
      </c>
    </row>
    <row r="2" ht="5.25" customHeight="1"/>
    <row r="3" spans="11:18" ht="18.75" customHeight="1">
      <c r="K3" s="104" t="s">
        <v>14</v>
      </c>
      <c r="L3" s="104"/>
      <c r="M3" s="105" t="s">
        <v>54</v>
      </c>
      <c r="N3" s="105"/>
      <c r="O3" s="105"/>
      <c r="P3" s="105"/>
      <c r="Q3" s="105"/>
      <c r="R3" s="38" t="s">
        <v>15</v>
      </c>
    </row>
    <row r="4" spans="1:18" ht="18.75" customHeight="1">
      <c r="A4" s="24"/>
      <c r="B4" s="39">
        <v>1</v>
      </c>
      <c r="C4" s="9" t="s">
        <v>1</v>
      </c>
      <c r="E4" s="70" t="s">
        <v>2</v>
      </c>
      <c r="F4" s="70"/>
      <c r="G4" s="71" t="s">
        <v>16</v>
      </c>
      <c r="H4" s="71"/>
      <c r="I4" s="72">
        <v>0.4027777777777778</v>
      </c>
      <c r="J4" s="72"/>
      <c r="K4" s="73" t="s">
        <v>17</v>
      </c>
      <c r="L4" s="73"/>
      <c r="M4" s="72">
        <v>0.4826388888888889</v>
      </c>
      <c r="N4" s="72"/>
      <c r="O4" s="73" t="s">
        <v>18</v>
      </c>
      <c r="P4" s="73"/>
      <c r="Q4" s="74">
        <f>SUM(M4-I4)</f>
        <v>0.0798611111111111</v>
      </c>
      <c r="R4" s="7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6" t="s">
        <v>3</v>
      </c>
      <c r="B6" s="97"/>
      <c r="C6" s="30">
        <v>1</v>
      </c>
      <c r="D6" s="31">
        <v>2</v>
      </c>
      <c r="E6" s="32">
        <v>3</v>
      </c>
      <c r="F6" s="33">
        <v>4</v>
      </c>
      <c r="G6" s="31">
        <v>5</v>
      </c>
      <c r="H6" s="34">
        <v>6</v>
      </c>
      <c r="I6" s="30">
        <v>7</v>
      </c>
      <c r="J6" s="31">
        <v>8</v>
      </c>
      <c r="K6" s="34">
        <v>9</v>
      </c>
      <c r="L6" s="13">
        <v>10</v>
      </c>
      <c r="M6" s="14">
        <v>11</v>
      </c>
      <c r="N6" s="15">
        <v>12</v>
      </c>
      <c r="O6" s="13">
        <v>13</v>
      </c>
      <c r="P6" s="14">
        <v>14</v>
      </c>
      <c r="Q6" s="15">
        <v>15</v>
      </c>
      <c r="R6" s="16" t="s">
        <v>4</v>
      </c>
    </row>
    <row r="7" spans="1:18" ht="27.75" customHeight="1">
      <c r="A7" s="66" t="s">
        <v>57</v>
      </c>
      <c r="B7" s="67"/>
      <c r="C7" s="49">
        <v>1</v>
      </c>
      <c r="D7" s="50">
        <v>0</v>
      </c>
      <c r="E7" s="51">
        <v>0</v>
      </c>
      <c r="F7" s="49">
        <v>0</v>
      </c>
      <c r="G7" s="50">
        <v>0</v>
      </c>
      <c r="H7" s="52">
        <v>0</v>
      </c>
      <c r="I7" s="49">
        <v>0</v>
      </c>
      <c r="J7" s="50">
        <v>3</v>
      </c>
      <c r="K7" s="52">
        <v>0</v>
      </c>
      <c r="L7" s="49"/>
      <c r="M7" s="52"/>
      <c r="N7" s="55"/>
      <c r="O7" s="49"/>
      <c r="P7" s="52"/>
      <c r="Q7" s="55"/>
      <c r="R7" s="54">
        <f>SUM(C7:Q7)</f>
        <v>4</v>
      </c>
    </row>
    <row r="8" spans="1:18" ht="27.75" customHeight="1">
      <c r="A8" s="66" t="s">
        <v>58</v>
      </c>
      <c r="B8" s="67"/>
      <c r="C8" s="49">
        <v>0</v>
      </c>
      <c r="D8" s="50">
        <v>0</v>
      </c>
      <c r="E8" s="51">
        <v>0</v>
      </c>
      <c r="F8" s="49">
        <v>0</v>
      </c>
      <c r="G8" s="50">
        <v>0</v>
      </c>
      <c r="H8" s="52">
        <v>0</v>
      </c>
      <c r="I8" s="49">
        <v>0</v>
      </c>
      <c r="J8" s="50">
        <v>0</v>
      </c>
      <c r="K8" s="52">
        <v>0</v>
      </c>
      <c r="L8" s="49"/>
      <c r="M8" s="52"/>
      <c r="N8" s="55"/>
      <c r="O8" s="49"/>
      <c r="P8" s="52"/>
      <c r="Q8" s="55"/>
      <c r="R8" s="54">
        <f>SUM(C8:Q8)</f>
        <v>0</v>
      </c>
    </row>
    <row r="9" spans="1:18" ht="21" customHeight="1">
      <c r="A9" s="96" t="s">
        <v>83</v>
      </c>
      <c r="B9" s="97"/>
      <c r="C9" s="98" t="s">
        <v>20</v>
      </c>
      <c r="D9" s="99"/>
      <c r="E9" s="99"/>
      <c r="F9" s="99"/>
      <c r="G9" s="99"/>
      <c r="H9" s="99"/>
      <c r="I9" s="99" t="s">
        <v>21</v>
      </c>
      <c r="J9" s="100"/>
      <c r="K9" s="101" t="s">
        <v>22</v>
      </c>
      <c r="L9" s="102"/>
      <c r="M9" s="99" t="s">
        <v>23</v>
      </c>
      <c r="N9" s="102"/>
      <c r="O9" s="99" t="s">
        <v>24</v>
      </c>
      <c r="P9" s="99"/>
      <c r="Q9" s="99"/>
      <c r="R9" s="100"/>
    </row>
    <row r="10" spans="1:18" ht="16.5" customHeight="1">
      <c r="A10" s="87" t="str">
        <f>A7</f>
        <v>神戸弘陵学園</v>
      </c>
      <c r="B10" s="88"/>
      <c r="C10" s="46" t="s">
        <v>84</v>
      </c>
      <c r="D10" s="91" t="s">
        <v>85</v>
      </c>
      <c r="E10" s="92"/>
      <c r="F10" s="19">
        <v>4</v>
      </c>
      <c r="G10" s="91"/>
      <c r="H10" s="92"/>
      <c r="I10" s="78" t="s">
        <v>86</v>
      </c>
      <c r="J10" s="79"/>
      <c r="K10" s="79"/>
      <c r="L10" s="93"/>
      <c r="M10" s="78" t="s">
        <v>37</v>
      </c>
      <c r="N10" s="92"/>
      <c r="O10" s="94"/>
      <c r="P10" s="95"/>
      <c r="Q10" s="78"/>
      <c r="R10" s="79"/>
    </row>
    <row r="11" spans="1:18" ht="16.5" customHeight="1">
      <c r="A11" s="87"/>
      <c r="B11" s="88"/>
      <c r="C11" s="47">
        <v>2</v>
      </c>
      <c r="D11" s="80"/>
      <c r="E11" s="81"/>
      <c r="F11" s="20">
        <v>5</v>
      </c>
      <c r="G11" s="80"/>
      <c r="H11" s="81"/>
      <c r="I11" s="82"/>
      <c r="J11" s="83"/>
      <c r="K11" s="83"/>
      <c r="L11" s="84"/>
      <c r="M11" s="82" t="s">
        <v>38</v>
      </c>
      <c r="N11" s="81"/>
      <c r="O11" s="80"/>
      <c r="P11" s="84"/>
      <c r="Q11" s="82"/>
      <c r="R11" s="83"/>
    </row>
    <row r="12" spans="1:18" ht="16.5" customHeight="1">
      <c r="A12" s="89"/>
      <c r="B12" s="90"/>
      <c r="C12" s="48">
        <v>3</v>
      </c>
      <c r="D12" s="75"/>
      <c r="E12" s="76"/>
      <c r="F12" s="21">
        <v>6</v>
      </c>
      <c r="G12" s="75"/>
      <c r="H12" s="76"/>
      <c r="I12" s="68"/>
      <c r="J12" s="69"/>
      <c r="K12" s="69"/>
      <c r="L12" s="77"/>
      <c r="M12" s="68"/>
      <c r="N12" s="76"/>
      <c r="O12" s="75"/>
      <c r="P12" s="77"/>
      <c r="Q12" s="68"/>
      <c r="R12" s="69"/>
    </row>
    <row r="13" spans="1:18" ht="16.5" customHeight="1">
      <c r="A13" s="85" t="str">
        <f>A8</f>
        <v>神戸国際大附属</v>
      </c>
      <c r="B13" s="86"/>
      <c r="C13" s="46" t="s">
        <v>84</v>
      </c>
      <c r="D13" s="91" t="s">
        <v>87</v>
      </c>
      <c r="E13" s="92"/>
      <c r="F13" s="19">
        <v>4</v>
      </c>
      <c r="G13" s="91"/>
      <c r="H13" s="92"/>
      <c r="I13" s="78" t="s">
        <v>88</v>
      </c>
      <c r="J13" s="79"/>
      <c r="K13" s="79"/>
      <c r="L13" s="93"/>
      <c r="M13" s="78"/>
      <c r="N13" s="92"/>
      <c r="O13" s="91" t="s">
        <v>39</v>
      </c>
      <c r="P13" s="93"/>
      <c r="Q13" s="78"/>
      <c r="R13" s="79"/>
    </row>
    <row r="14" spans="1:18" ht="16.5" customHeight="1">
      <c r="A14" s="87"/>
      <c r="B14" s="88"/>
      <c r="C14" s="47">
        <v>2</v>
      </c>
      <c r="D14" s="80" t="s">
        <v>40</v>
      </c>
      <c r="E14" s="81"/>
      <c r="F14" s="20">
        <v>5</v>
      </c>
      <c r="G14" s="80"/>
      <c r="H14" s="81"/>
      <c r="I14" s="82"/>
      <c r="J14" s="83"/>
      <c r="K14" s="83"/>
      <c r="L14" s="84"/>
      <c r="M14" s="82"/>
      <c r="N14" s="81"/>
      <c r="O14" s="80"/>
      <c r="P14" s="84"/>
      <c r="Q14" s="82"/>
      <c r="R14" s="83"/>
    </row>
    <row r="15" spans="1:18" ht="16.5" customHeight="1">
      <c r="A15" s="89"/>
      <c r="B15" s="90"/>
      <c r="C15" s="48">
        <v>3</v>
      </c>
      <c r="D15" s="75"/>
      <c r="E15" s="76"/>
      <c r="F15" s="21">
        <v>6</v>
      </c>
      <c r="G15" s="75"/>
      <c r="H15" s="76"/>
      <c r="I15" s="68"/>
      <c r="J15" s="69"/>
      <c r="K15" s="69"/>
      <c r="L15" s="77"/>
      <c r="M15" s="68"/>
      <c r="N15" s="76"/>
      <c r="O15" s="75"/>
      <c r="P15" s="77"/>
      <c r="Q15" s="68"/>
      <c r="R15" s="69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 ht="18.75" customHeight="1">
      <c r="A17" s="24"/>
      <c r="B17" s="39">
        <v>1</v>
      </c>
      <c r="C17" s="9" t="s">
        <v>1</v>
      </c>
      <c r="E17" s="70" t="s">
        <v>29</v>
      </c>
      <c r="F17" s="70"/>
      <c r="G17" s="71" t="s">
        <v>16</v>
      </c>
      <c r="H17" s="71"/>
      <c r="I17" s="72">
        <v>0.5229166666666667</v>
      </c>
      <c r="J17" s="72"/>
      <c r="K17" s="73" t="s">
        <v>17</v>
      </c>
      <c r="L17" s="73"/>
      <c r="M17" s="72">
        <v>0.60625</v>
      </c>
      <c r="N17" s="72"/>
      <c r="O17" s="73" t="s">
        <v>18</v>
      </c>
      <c r="P17" s="73"/>
      <c r="Q17" s="74">
        <f>SUM(M17-I17)</f>
        <v>0.08333333333333326</v>
      </c>
      <c r="R17" s="7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96" t="s">
        <v>55</v>
      </c>
      <c r="B19" s="97"/>
      <c r="C19" s="30">
        <v>1</v>
      </c>
      <c r="D19" s="31">
        <v>2</v>
      </c>
      <c r="E19" s="32">
        <v>3</v>
      </c>
      <c r="F19" s="33">
        <v>4</v>
      </c>
      <c r="G19" s="31">
        <v>5</v>
      </c>
      <c r="H19" s="34">
        <v>6</v>
      </c>
      <c r="I19" s="30">
        <v>7</v>
      </c>
      <c r="J19" s="31">
        <v>8</v>
      </c>
      <c r="K19" s="15">
        <v>9</v>
      </c>
      <c r="L19" s="13">
        <v>10</v>
      </c>
      <c r="M19" s="14">
        <v>11</v>
      </c>
      <c r="N19" s="15">
        <v>12</v>
      </c>
      <c r="O19" s="13">
        <v>13</v>
      </c>
      <c r="P19" s="14">
        <v>14</v>
      </c>
      <c r="Q19" s="15">
        <v>15</v>
      </c>
      <c r="R19" s="16" t="s">
        <v>56</v>
      </c>
    </row>
    <row r="20" spans="1:18" ht="27.75" customHeight="1">
      <c r="A20" s="66" t="s">
        <v>66</v>
      </c>
      <c r="B20" s="67"/>
      <c r="C20" s="49">
        <v>0</v>
      </c>
      <c r="D20" s="50">
        <v>0</v>
      </c>
      <c r="E20" s="51">
        <v>0</v>
      </c>
      <c r="F20" s="49">
        <v>0</v>
      </c>
      <c r="G20" s="50">
        <v>2</v>
      </c>
      <c r="H20" s="52">
        <v>1</v>
      </c>
      <c r="I20" s="49">
        <v>2</v>
      </c>
      <c r="J20" s="50">
        <v>5</v>
      </c>
      <c r="K20" s="18"/>
      <c r="L20" s="59" t="s">
        <v>67</v>
      </c>
      <c r="M20" s="60"/>
      <c r="N20" s="61"/>
      <c r="O20" s="53"/>
      <c r="P20" s="17"/>
      <c r="Q20" s="18"/>
      <c r="R20" s="54">
        <f>SUM(C20:Q20)</f>
        <v>10</v>
      </c>
    </row>
    <row r="21" spans="1:18" ht="27.75" customHeight="1">
      <c r="A21" s="66" t="s">
        <v>68</v>
      </c>
      <c r="B21" s="67"/>
      <c r="C21" s="49">
        <v>1</v>
      </c>
      <c r="D21" s="50">
        <v>0</v>
      </c>
      <c r="E21" s="51">
        <v>1</v>
      </c>
      <c r="F21" s="49">
        <v>0</v>
      </c>
      <c r="G21" s="50">
        <v>0</v>
      </c>
      <c r="H21" s="52">
        <v>0</v>
      </c>
      <c r="I21" s="49">
        <v>0</v>
      </c>
      <c r="J21" s="50">
        <v>0</v>
      </c>
      <c r="K21" s="18"/>
      <c r="L21" s="62"/>
      <c r="M21" s="63"/>
      <c r="N21" s="64"/>
      <c r="O21" s="53"/>
      <c r="P21" s="17"/>
      <c r="Q21" s="18"/>
      <c r="R21" s="54">
        <f>SUM(C21:Q21)</f>
        <v>2</v>
      </c>
    </row>
    <row r="22" spans="1:18" ht="21" customHeight="1">
      <c r="A22" s="96" t="s">
        <v>55</v>
      </c>
      <c r="B22" s="97"/>
      <c r="C22" s="98" t="s">
        <v>20</v>
      </c>
      <c r="D22" s="99"/>
      <c r="E22" s="99"/>
      <c r="F22" s="99"/>
      <c r="G22" s="99"/>
      <c r="H22" s="99"/>
      <c r="I22" s="99" t="s">
        <v>21</v>
      </c>
      <c r="J22" s="100"/>
      <c r="K22" s="101" t="s">
        <v>22</v>
      </c>
      <c r="L22" s="102"/>
      <c r="M22" s="99" t="s">
        <v>23</v>
      </c>
      <c r="N22" s="102"/>
      <c r="O22" s="99" t="s">
        <v>24</v>
      </c>
      <c r="P22" s="99"/>
      <c r="Q22" s="99"/>
      <c r="R22" s="100"/>
    </row>
    <row r="23" spans="1:18" ht="16.5" customHeight="1">
      <c r="A23" s="87" t="str">
        <f>A20</f>
        <v>篠山鳳鳴</v>
      </c>
      <c r="B23" s="88"/>
      <c r="C23" s="46" t="s">
        <v>59</v>
      </c>
      <c r="D23" s="91" t="s">
        <v>62</v>
      </c>
      <c r="E23" s="92"/>
      <c r="F23" s="19">
        <v>4</v>
      </c>
      <c r="G23" s="91"/>
      <c r="H23" s="92"/>
      <c r="I23" s="78" t="s">
        <v>63</v>
      </c>
      <c r="J23" s="79"/>
      <c r="K23" s="79"/>
      <c r="L23" s="93"/>
      <c r="M23" s="78"/>
      <c r="N23" s="92"/>
      <c r="O23" s="94"/>
      <c r="P23" s="95"/>
      <c r="Q23" s="78"/>
      <c r="R23" s="79"/>
    </row>
    <row r="24" spans="1:18" ht="16.5" customHeight="1">
      <c r="A24" s="87"/>
      <c r="B24" s="88"/>
      <c r="C24" s="47">
        <v>2</v>
      </c>
      <c r="D24" s="80"/>
      <c r="E24" s="81"/>
      <c r="F24" s="20">
        <v>5</v>
      </c>
      <c r="G24" s="80"/>
      <c r="H24" s="81"/>
      <c r="I24" s="82"/>
      <c r="J24" s="83"/>
      <c r="K24" s="83"/>
      <c r="L24" s="84"/>
      <c r="M24" s="82"/>
      <c r="N24" s="81"/>
      <c r="O24" s="80"/>
      <c r="P24" s="84"/>
      <c r="Q24" s="82"/>
      <c r="R24" s="83"/>
    </row>
    <row r="25" spans="1:18" ht="16.5" customHeight="1">
      <c r="A25" s="89"/>
      <c r="B25" s="90"/>
      <c r="C25" s="48">
        <v>3</v>
      </c>
      <c r="D25" s="75"/>
      <c r="E25" s="76"/>
      <c r="F25" s="21">
        <v>6</v>
      </c>
      <c r="G25" s="75"/>
      <c r="H25" s="76"/>
      <c r="I25" s="68"/>
      <c r="J25" s="69"/>
      <c r="K25" s="69"/>
      <c r="L25" s="77"/>
      <c r="M25" s="68"/>
      <c r="N25" s="76"/>
      <c r="O25" s="75"/>
      <c r="P25" s="77"/>
      <c r="Q25" s="68"/>
      <c r="R25" s="69"/>
    </row>
    <row r="26" spans="1:18" ht="16.5" customHeight="1">
      <c r="A26" s="85" t="str">
        <f>A21</f>
        <v>神戸学院大附</v>
      </c>
      <c r="B26" s="86"/>
      <c r="C26" s="46" t="s">
        <v>59</v>
      </c>
      <c r="D26" s="91" t="s">
        <v>64</v>
      </c>
      <c r="E26" s="92"/>
      <c r="F26" s="19">
        <v>4</v>
      </c>
      <c r="G26" s="91"/>
      <c r="H26" s="92"/>
      <c r="I26" s="78" t="s">
        <v>65</v>
      </c>
      <c r="J26" s="79"/>
      <c r="K26" s="79"/>
      <c r="L26" s="93"/>
      <c r="M26" s="78" t="s">
        <v>42</v>
      </c>
      <c r="N26" s="92"/>
      <c r="O26" s="91" t="s">
        <v>43</v>
      </c>
      <c r="P26" s="93"/>
      <c r="Q26" s="78"/>
      <c r="R26" s="79"/>
    </row>
    <row r="27" spans="1:18" ht="16.5" customHeight="1">
      <c r="A27" s="87"/>
      <c r="B27" s="88"/>
      <c r="C27" s="47">
        <v>2</v>
      </c>
      <c r="D27" s="80" t="s">
        <v>43</v>
      </c>
      <c r="E27" s="81"/>
      <c r="F27" s="20">
        <v>5</v>
      </c>
      <c r="G27" s="80"/>
      <c r="H27" s="81"/>
      <c r="I27" s="82"/>
      <c r="J27" s="83"/>
      <c r="K27" s="83"/>
      <c r="L27" s="84"/>
      <c r="M27" s="82"/>
      <c r="N27" s="81"/>
      <c r="O27" s="80"/>
      <c r="P27" s="84"/>
      <c r="Q27" s="82"/>
      <c r="R27" s="83"/>
    </row>
    <row r="28" spans="1:18" ht="16.5" customHeight="1">
      <c r="A28" s="89"/>
      <c r="B28" s="90"/>
      <c r="C28" s="48">
        <v>3</v>
      </c>
      <c r="D28" s="75"/>
      <c r="E28" s="76"/>
      <c r="F28" s="21">
        <v>6</v>
      </c>
      <c r="G28" s="75"/>
      <c r="H28" s="76"/>
      <c r="I28" s="68"/>
      <c r="J28" s="69"/>
      <c r="K28" s="69"/>
      <c r="L28" s="77"/>
      <c r="M28" s="68"/>
      <c r="N28" s="76"/>
      <c r="O28" s="75"/>
      <c r="P28" s="77"/>
      <c r="Q28" s="68"/>
      <c r="R28" s="69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</sheetData>
  <sheetProtection/>
  <mergeCells count="124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1"/>
  </mergeCells>
  <conditionalFormatting sqref="A25:B25">
    <cfRule type="expression" priority="21" dxfId="98" stopIfTrue="1">
      <formula>'5.10'!#REF!&gt;$R22</formula>
    </cfRule>
  </conditionalFormatting>
  <conditionalFormatting sqref="A28:B28">
    <cfRule type="expression" priority="22" dxfId="98" stopIfTrue="1">
      <formula>'5.10'!#REF!&lt;$R22</formula>
    </cfRule>
  </conditionalFormatting>
  <conditionalFormatting sqref="A23:B23">
    <cfRule type="expression" priority="23" dxfId="98" stopIfTrue="1">
      <formula>$R20&gt;$R21</formula>
    </cfRule>
  </conditionalFormatting>
  <conditionalFormatting sqref="A24:B24">
    <cfRule type="expression" priority="24" dxfId="98" stopIfTrue="1">
      <formula>$R21&gt;'5.10'!#REF!</formula>
    </cfRule>
  </conditionalFormatting>
  <conditionalFormatting sqref="A26:B26">
    <cfRule type="expression" priority="25" dxfId="98" stopIfTrue="1">
      <formula>$R20&lt;$R21</formula>
    </cfRule>
  </conditionalFormatting>
  <conditionalFormatting sqref="A27:B27">
    <cfRule type="expression" priority="26" dxfId="98" stopIfTrue="1">
      <formula>$R21&lt;'5.10'!#REF!</formula>
    </cfRule>
  </conditionalFormatting>
  <conditionalFormatting sqref="R20 A20:B20">
    <cfRule type="expression" priority="15" dxfId="98" stopIfTrue="1">
      <formula>$R20&gt;$R21</formula>
    </cfRule>
  </conditionalFormatting>
  <conditionalFormatting sqref="R21">
    <cfRule type="expression" priority="16" dxfId="98" stopIfTrue="1">
      <formula>$R21&gt;$R20</formula>
    </cfRule>
  </conditionalFormatting>
  <conditionalFormatting sqref="A21:B21">
    <cfRule type="expression" priority="17" dxfId="98" stopIfTrue="1">
      <formula>$R20&lt;$R21</formula>
    </cfRule>
  </conditionalFormatting>
  <conditionalFormatting sqref="H20:J21">
    <cfRule type="expression" priority="18" dxfId="10" stopIfTrue="1">
      <formula>H20=""</formula>
    </cfRule>
    <cfRule type="expression" priority="19" dxfId="98" stopIfTrue="1">
      <formula>H20&gt;0</formula>
    </cfRule>
  </conditionalFormatting>
  <conditionalFormatting sqref="C20:G21">
    <cfRule type="cellIs" priority="20" dxfId="98" operator="greaterThan" stopIfTrue="1">
      <formula>0</formula>
    </cfRule>
  </conditionalFormatting>
  <conditionalFormatting sqref="R7 A7:B7">
    <cfRule type="expression" priority="3" dxfId="98" stopIfTrue="1">
      <formula>$R7&gt;$R8</formula>
    </cfRule>
  </conditionalFormatting>
  <conditionalFormatting sqref="R8">
    <cfRule type="expression" priority="4" dxfId="98" stopIfTrue="1">
      <formula>$R8&gt;$R7</formula>
    </cfRule>
  </conditionalFormatting>
  <conditionalFormatting sqref="A8:B8">
    <cfRule type="expression" priority="5" dxfId="98" stopIfTrue="1">
      <formula>$R7&lt;$R8</formula>
    </cfRule>
  </conditionalFormatting>
  <conditionalFormatting sqref="H7:K8">
    <cfRule type="expression" priority="6" dxfId="10" stopIfTrue="1">
      <formula>H7=""</formula>
    </cfRule>
    <cfRule type="expression" priority="7" dxfId="98" stopIfTrue="1">
      <formula>H7&gt;0</formula>
    </cfRule>
  </conditionalFormatting>
  <conditionalFormatting sqref="C7:G8">
    <cfRule type="cellIs" priority="8" dxfId="98" operator="greaterThan" stopIfTrue="1">
      <formula>0</formula>
    </cfRule>
  </conditionalFormatting>
  <conditionalFormatting sqref="A12:B12">
    <cfRule type="expression" priority="9" dxfId="98" stopIfTrue="1">
      <formula>'5.10'!#REF!&gt;$R9</formula>
    </cfRule>
  </conditionalFormatting>
  <conditionalFormatting sqref="A15:B15">
    <cfRule type="expression" priority="10" dxfId="98" stopIfTrue="1">
      <formula>'5.10'!#REF!&lt;$R9</formula>
    </cfRule>
  </conditionalFormatting>
  <conditionalFormatting sqref="A10:B10">
    <cfRule type="expression" priority="11" dxfId="98" stopIfTrue="1">
      <formula>$R7&gt;$R8</formula>
    </cfRule>
  </conditionalFormatting>
  <conditionalFormatting sqref="A11:B11">
    <cfRule type="expression" priority="12" dxfId="98" stopIfTrue="1">
      <formula>$R8&gt;'5.10'!#REF!</formula>
    </cfRule>
  </conditionalFormatting>
  <conditionalFormatting sqref="A13:B13">
    <cfRule type="expression" priority="13" dxfId="98" stopIfTrue="1">
      <formula>$R7&lt;$R8</formula>
    </cfRule>
  </conditionalFormatting>
  <conditionalFormatting sqref="A14:B14">
    <cfRule type="expression" priority="14" dxfId="98" stopIfTrue="1">
      <formula>$R8&lt;'5.10'!#REF!</formula>
    </cfRule>
  </conditionalFormatting>
  <conditionalFormatting sqref="L7:N8">
    <cfRule type="cellIs" priority="2" dxfId="98" operator="greaterThan" stopIfTrue="1">
      <formula>0</formula>
    </cfRule>
  </conditionalFormatting>
  <conditionalFormatting sqref="O7:Q8">
    <cfRule type="cellIs" priority="1" dxfId="98" operator="greaterThan" stopIfTrue="1">
      <formula>0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I4:J4 M4:N4 I17:J17 C7:Q8 M17:N17 M1 I1 O20:Q21 L20 C20:K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37" t="s">
        <v>6</v>
      </c>
      <c r="B1" s="103" t="s">
        <v>7</v>
      </c>
      <c r="C1" s="103"/>
      <c r="D1" s="103"/>
      <c r="E1" s="103"/>
      <c r="F1" s="103"/>
      <c r="G1" s="103"/>
      <c r="H1" s="5" t="s">
        <v>8</v>
      </c>
      <c r="I1" s="35">
        <v>2</v>
      </c>
      <c r="J1" s="1" t="s">
        <v>9</v>
      </c>
      <c r="K1" s="2">
        <v>2014</v>
      </c>
      <c r="L1" s="3" t="s">
        <v>10</v>
      </c>
      <c r="M1" s="4">
        <v>5</v>
      </c>
      <c r="N1" s="3" t="s">
        <v>0</v>
      </c>
      <c r="O1" s="4">
        <v>11</v>
      </c>
      <c r="P1" s="5" t="s">
        <v>11</v>
      </c>
      <c r="Q1" s="6" t="s">
        <v>12</v>
      </c>
      <c r="R1" s="7" t="s">
        <v>13</v>
      </c>
    </row>
    <row r="2" ht="5.25" customHeight="1"/>
    <row r="3" spans="11:18" ht="18.75" customHeight="1">
      <c r="K3" s="104" t="s">
        <v>14</v>
      </c>
      <c r="L3" s="104"/>
      <c r="M3" s="105" t="s">
        <v>54</v>
      </c>
      <c r="N3" s="105"/>
      <c r="O3" s="105"/>
      <c r="P3" s="105"/>
      <c r="Q3" s="105"/>
      <c r="R3" s="38" t="s">
        <v>15</v>
      </c>
    </row>
    <row r="4" spans="1:18" ht="18.75" customHeight="1">
      <c r="A4" s="24"/>
      <c r="B4" s="39">
        <v>1</v>
      </c>
      <c r="C4" s="9" t="s">
        <v>1</v>
      </c>
      <c r="E4" s="70" t="s">
        <v>2</v>
      </c>
      <c r="F4" s="70"/>
      <c r="G4" s="71" t="s">
        <v>16</v>
      </c>
      <c r="H4" s="71"/>
      <c r="I4" s="72">
        <v>0.40555555555555556</v>
      </c>
      <c r="J4" s="72"/>
      <c r="K4" s="73" t="s">
        <v>17</v>
      </c>
      <c r="L4" s="73"/>
      <c r="M4" s="72">
        <v>0.5347222222222222</v>
      </c>
      <c r="N4" s="72"/>
      <c r="O4" s="73" t="s">
        <v>18</v>
      </c>
      <c r="P4" s="73"/>
      <c r="Q4" s="74">
        <f>SUM(M4-I4)</f>
        <v>0.12916666666666665</v>
      </c>
      <c r="R4" s="7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6" t="s">
        <v>55</v>
      </c>
      <c r="B6" s="97"/>
      <c r="C6" s="30">
        <v>1</v>
      </c>
      <c r="D6" s="31">
        <v>2</v>
      </c>
      <c r="E6" s="32">
        <v>3</v>
      </c>
      <c r="F6" s="33">
        <v>4</v>
      </c>
      <c r="G6" s="31">
        <v>5</v>
      </c>
      <c r="H6" s="34">
        <v>6</v>
      </c>
      <c r="I6" s="30">
        <v>7</v>
      </c>
      <c r="J6" s="31">
        <v>8</v>
      </c>
      <c r="K6" s="34">
        <v>9</v>
      </c>
      <c r="L6" s="30">
        <v>10</v>
      </c>
      <c r="M6" s="31">
        <v>11</v>
      </c>
      <c r="N6" s="34">
        <v>12</v>
      </c>
      <c r="O6" s="30">
        <v>13</v>
      </c>
      <c r="P6" s="31">
        <v>14</v>
      </c>
      <c r="Q6" s="34">
        <v>15</v>
      </c>
      <c r="R6" s="16" t="s">
        <v>56</v>
      </c>
    </row>
    <row r="7" spans="1:18" ht="27.75" customHeight="1">
      <c r="A7" s="66" t="s">
        <v>69</v>
      </c>
      <c r="B7" s="67"/>
      <c r="C7" s="49">
        <v>0</v>
      </c>
      <c r="D7" s="50">
        <v>0</v>
      </c>
      <c r="E7" s="51">
        <v>0</v>
      </c>
      <c r="F7" s="49">
        <v>0</v>
      </c>
      <c r="G7" s="50">
        <v>0</v>
      </c>
      <c r="H7" s="52">
        <v>0</v>
      </c>
      <c r="I7" s="49">
        <v>1</v>
      </c>
      <c r="J7" s="50">
        <v>0</v>
      </c>
      <c r="K7" s="52">
        <v>0</v>
      </c>
      <c r="L7" s="49">
        <v>0</v>
      </c>
      <c r="M7" s="50">
        <v>0</v>
      </c>
      <c r="N7" s="52">
        <v>0</v>
      </c>
      <c r="O7" s="49">
        <v>0</v>
      </c>
      <c r="P7" s="50">
        <v>0</v>
      </c>
      <c r="Q7" s="52">
        <v>0</v>
      </c>
      <c r="R7" s="54">
        <f>SUM(C7:Q7)</f>
        <v>1</v>
      </c>
    </row>
    <row r="8" spans="1:18" ht="27.75" customHeight="1">
      <c r="A8" s="66" t="s">
        <v>70</v>
      </c>
      <c r="B8" s="67"/>
      <c r="C8" s="49">
        <v>0</v>
      </c>
      <c r="D8" s="50">
        <v>0</v>
      </c>
      <c r="E8" s="51">
        <v>0</v>
      </c>
      <c r="F8" s="49">
        <v>0</v>
      </c>
      <c r="G8" s="50">
        <v>0</v>
      </c>
      <c r="H8" s="52">
        <v>0</v>
      </c>
      <c r="I8" s="49">
        <v>1</v>
      </c>
      <c r="J8" s="50">
        <v>0</v>
      </c>
      <c r="K8" s="52">
        <v>0</v>
      </c>
      <c r="L8" s="49">
        <v>0</v>
      </c>
      <c r="M8" s="50">
        <v>0</v>
      </c>
      <c r="N8" s="52">
        <v>0</v>
      </c>
      <c r="O8" s="49">
        <v>0</v>
      </c>
      <c r="P8" s="50">
        <v>0</v>
      </c>
      <c r="Q8" s="52" t="s">
        <v>19</v>
      </c>
      <c r="R8" s="54">
        <v>2</v>
      </c>
    </row>
    <row r="9" spans="1:18" ht="21" customHeight="1">
      <c r="A9" s="96" t="s">
        <v>55</v>
      </c>
      <c r="B9" s="97"/>
      <c r="C9" s="98" t="s">
        <v>20</v>
      </c>
      <c r="D9" s="99"/>
      <c r="E9" s="99"/>
      <c r="F9" s="99"/>
      <c r="G9" s="99"/>
      <c r="H9" s="99"/>
      <c r="I9" s="99" t="s">
        <v>21</v>
      </c>
      <c r="J9" s="100"/>
      <c r="K9" s="101" t="s">
        <v>22</v>
      </c>
      <c r="L9" s="102"/>
      <c r="M9" s="99" t="s">
        <v>23</v>
      </c>
      <c r="N9" s="102"/>
      <c r="O9" s="99" t="s">
        <v>24</v>
      </c>
      <c r="P9" s="99"/>
      <c r="Q9" s="99"/>
      <c r="R9" s="100"/>
    </row>
    <row r="10" spans="1:18" ht="16.5" customHeight="1">
      <c r="A10" s="87" t="str">
        <f>A7</f>
        <v>報徳学園</v>
      </c>
      <c r="B10" s="88"/>
      <c r="C10" s="46" t="s">
        <v>59</v>
      </c>
      <c r="D10" s="91" t="s">
        <v>71</v>
      </c>
      <c r="E10" s="92"/>
      <c r="F10" s="19">
        <v>4</v>
      </c>
      <c r="G10" s="91"/>
      <c r="H10" s="92"/>
      <c r="I10" s="78" t="s">
        <v>72</v>
      </c>
      <c r="J10" s="79"/>
      <c r="K10" s="79"/>
      <c r="L10" s="93"/>
      <c r="M10" s="78" t="s">
        <v>25</v>
      </c>
      <c r="N10" s="92"/>
      <c r="O10" s="94"/>
      <c r="P10" s="95"/>
      <c r="Q10" s="78"/>
      <c r="R10" s="79"/>
    </row>
    <row r="11" spans="1:18" ht="16.5" customHeight="1">
      <c r="A11" s="87"/>
      <c r="B11" s="88"/>
      <c r="C11" s="47">
        <v>2</v>
      </c>
      <c r="D11" s="80" t="s">
        <v>26</v>
      </c>
      <c r="E11" s="81"/>
      <c r="F11" s="20">
        <v>5</v>
      </c>
      <c r="G11" s="80"/>
      <c r="H11" s="81"/>
      <c r="I11" s="82"/>
      <c r="J11" s="83"/>
      <c r="K11" s="83"/>
      <c r="L11" s="84"/>
      <c r="M11" s="82"/>
      <c r="N11" s="81"/>
      <c r="O11" s="80"/>
      <c r="P11" s="84"/>
      <c r="Q11" s="82"/>
      <c r="R11" s="83"/>
    </row>
    <row r="12" spans="1:18" ht="16.5" customHeight="1">
      <c r="A12" s="89"/>
      <c r="B12" s="90"/>
      <c r="C12" s="48">
        <v>3</v>
      </c>
      <c r="D12" s="75"/>
      <c r="E12" s="76"/>
      <c r="F12" s="21">
        <v>6</v>
      </c>
      <c r="G12" s="75"/>
      <c r="H12" s="76"/>
      <c r="I12" s="68"/>
      <c r="J12" s="69"/>
      <c r="K12" s="69"/>
      <c r="L12" s="77"/>
      <c r="M12" s="68"/>
      <c r="N12" s="76"/>
      <c r="O12" s="75"/>
      <c r="P12" s="77"/>
      <c r="Q12" s="68"/>
      <c r="R12" s="69"/>
    </row>
    <row r="13" spans="1:18" ht="16.5" customHeight="1">
      <c r="A13" s="85" t="str">
        <f>A8</f>
        <v>飾磨工業</v>
      </c>
      <c r="B13" s="86"/>
      <c r="C13" s="46" t="s">
        <v>59</v>
      </c>
      <c r="D13" s="91" t="s">
        <v>73</v>
      </c>
      <c r="E13" s="92"/>
      <c r="F13" s="19">
        <v>4</v>
      </c>
      <c r="G13" s="91"/>
      <c r="H13" s="92"/>
      <c r="I13" s="78" t="s">
        <v>74</v>
      </c>
      <c r="J13" s="79"/>
      <c r="K13" s="79"/>
      <c r="L13" s="93"/>
      <c r="M13" s="78"/>
      <c r="N13" s="92"/>
      <c r="O13" s="91"/>
      <c r="P13" s="93"/>
      <c r="Q13" s="78"/>
      <c r="R13" s="79"/>
    </row>
    <row r="14" spans="1:18" ht="16.5" customHeight="1">
      <c r="A14" s="87"/>
      <c r="B14" s="88"/>
      <c r="C14" s="47">
        <v>2</v>
      </c>
      <c r="D14" s="80" t="s">
        <v>28</v>
      </c>
      <c r="E14" s="81"/>
      <c r="F14" s="20">
        <v>5</v>
      </c>
      <c r="G14" s="80"/>
      <c r="H14" s="81"/>
      <c r="I14" s="82"/>
      <c r="J14" s="83"/>
      <c r="K14" s="83"/>
      <c r="L14" s="84"/>
      <c r="M14" s="82"/>
      <c r="N14" s="81"/>
      <c r="O14" s="80"/>
      <c r="P14" s="84"/>
      <c r="Q14" s="82"/>
      <c r="R14" s="83"/>
    </row>
    <row r="15" spans="1:18" ht="16.5" customHeight="1">
      <c r="A15" s="89"/>
      <c r="B15" s="90"/>
      <c r="C15" s="48">
        <v>3</v>
      </c>
      <c r="D15" s="75"/>
      <c r="E15" s="76"/>
      <c r="F15" s="21">
        <v>6</v>
      </c>
      <c r="G15" s="75"/>
      <c r="H15" s="76"/>
      <c r="I15" s="68"/>
      <c r="J15" s="69"/>
      <c r="K15" s="69"/>
      <c r="L15" s="77"/>
      <c r="M15" s="68"/>
      <c r="N15" s="76"/>
      <c r="O15" s="75"/>
      <c r="P15" s="77"/>
      <c r="Q15" s="68"/>
      <c r="R15" s="69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 ht="18.75" customHeight="1">
      <c r="A17" s="24"/>
      <c r="B17" s="39">
        <v>1</v>
      </c>
      <c r="C17" s="9" t="s">
        <v>1</v>
      </c>
      <c r="E17" s="70" t="s">
        <v>29</v>
      </c>
      <c r="F17" s="70"/>
      <c r="G17" s="71" t="s">
        <v>16</v>
      </c>
      <c r="H17" s="71"/>
      <c r="I17" s="72">
        <v>0.56875</v>
      </c>
      <c r="J17" s="72"/>
      <c r="K17" s="73" t="s">
        <v>17</v>
      </c>
      <c r="L17" s="73"/>
      <c r="M17" s="72">
        <v>0.6423611111111112</v>
      </c>
      <c r="N17" s="72"/>
      <c r="O17" s="73" t="s">
        <v>18</v>
      </c>
      <c r="P17" s="73"/>
      <c r="Q17" s="74">
        <f>SUM(M17-I17)</f>
        <v>0.07361111111111118</v>
      </c>
      <c r="R17" s="7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96" t="s">
        <v>55</v>
      </c>
      <c r="B19" s="97"/>
      <c r="C19" s="30">
        <v>1</v>
      </c>
      <c r="D19" s="31">
        <v>2</v>
      </c>
      <c r="E19" s="32">
        <v>3</v>
      </c>
      <c r="F19" s="33">
        <v>4</v>
      </c>
      <c r="G19" s="31">
        <v>5</v>
      </c>
      <c r="H19" s="34">
        <v>6</v>
      </c>
      <c r="I19" s="30">
        <v>7</v>
      </c>
      <c r="J19" s="14">
        <v>8</v>
      </c>
      <c r="K19" s="15">
        <v>9</v>
      </c>
      <c r="L19" s="13">
        <v>10</v>
      </c>
      <c r="M19" s="14">
        <v>11</v>
      </c>
      <c r="N19" s="15">
        <v>12</v>
      </c>
      <c r="O19" s="13">
        <v>13</v>
      </c>
      <c r="P19" s="14">
        <v>14</v>
      </c>
      <c r="Q19" s="15">
        <v>15</v>
      </c>
      <c r="R19" s="16" t="s">
        <v>56</v>
      </c>
    </row>
    <row r="20" spans="1:18" ht="27.75" customHeight="1">
      <c r="A20" s="66" t="s">
        <v>75</v>
      </c>
      <c r="B20" s="67"/>
      <c r="C20" s="49">
        <v>1</v>
      </c>
      <c r="D20" s="50">
        <v>0</v>
      </c>
      <c r="E20" s="51">
        <v>0</v>
      </c>
      <c r="F20" s="49">
        <v>0</v>
      </c>
      <c r="G20" s="50">
        <v>2</v>
      </c>
      <c r="H20" s="52">
        <v>0</v>
      </c>
      <c r="I20" s="49">
        <v>6</v>
      </c>
      <c r="J20" s="17"/>
      <c r="K20" s="18"/>
      <c r="L20" s="59" t="s">
        <v>91</v>
      </c>
      <c r="M20" s="60"/>
      <c r="N20" s="61"/>
      <c r="O20" s="53"/>
      <c r="P20" s="17"/>
      <c r="Q20" s="18"/>
      <c r="R20" s="54">
        <f>SUM(C20:Q20)</f>
        <v>9</v>
      </c>
    </row>
    <row r="21" spans="1:18" ht="27.75" customHeight="1">
      <c r="A21" s="66" t="s">
        <v>76</v>
      </c>
      <c r="B21" s="67"/>
      <c r="C21" s="49">
        <v>0</v>
      </c>
      <c r="D21" s="50">
        <v>0</v>
      </c>
      <c r="E21" s="51">
        <v>0</v>
      </c>
      <c r="F21" s="49">
        <v>0</v>
      </c>
      <c r="G21" s="50">
        <v>0</v>
      </c>
      <c r="H21" s="52">
        <v>0</v>
      </c>
      <c r="I21" s="49">
        <v>0</v>
      </c>
      <c r="J21" s="17"/>
      <c r="K21" s="18"/>
      <c r="L21" s="62"/>
      <c r="M21" s="63"/>
      <c r="N21" s="64"/>
      <c r="O21" s="53"/>
      <c r="P21" s="17"/>
      <c r="Q21" s="18"/>
      <c r="R21" s="54">
        <f>SUM(C21:Q21)</f>
        <v>0</v>
      </c>
    </row>
    <row r="22" spans="1:18" ht="21" customHeight="1">
      <c r="A22" s="96" t="s">
        <v>55</v>
      </c>
      <c r="B22" s="97"/>
      <c r="C22" s="98" t="s">
        <v>20</v>
      </c>
      <c r="D22" s="99"/>
      <c r="E22" s="99"/>
      <c r="F22" s="99"/>
      <c r="G22" s="99"/>
      <c r="H22" s="99"/>
      <c r="I22" s="99" t="s">
        <v>21</v>
      </c>
      <c r="J22" s="100"/>
      <c r="K22" s="101" t="s">
        <v>22</v>
      </c>
      <c r="L22" s="102"/>
      <c r="M22" s="99" t="s">
        <v>23</v>
      </c>
      <c r="N22" s="102"/>
      <c r="O22" s="99" t="s">
        <v>24</v>
      </c>
      <c r="P22" s="99"/>
      <c r="Q22" s="99"/>
      <c r="R22" s="100"/>
    </row>
    <row r="23" spans="1:18" ht="16.5" customHeight="1">
      <c r="A23" s="87" t="str">
        <f>A20</f>
        <v>神港学園</v>
      </c>
      <c r="B23" s="88"/>
      <c r="C23" s="46" t="s">
        <v>59</v>
      </c>
      <c r="D23" s="91" t="s">
        <v>77</v>
      </c>
      <c r="E23" s="92"/>
      <c r="F23" s="19">
        <v>4</v>
      </c>
      <c r="G23" s="91"/>
      <c r="H23" s="92"/>
      <c r="I23" s="78" t="s">
        <v>78</v>
      </c>
      <c r="J23" s="79"/>
      <c r="K23" s="79"/>
      <c r="L23" s="93"/>
      <c r="M23" s="78" t="s">
        <v>31</v>
      </c>
      <c r="N23" s="92"/>
      <c r="O23" s="94" t="s">
        <v>30</v>
      </c>
      <c r="P23" s="95"/>
      <c r="Q23" s="78"/>
      <c r="R23" s="79"/>
    </row>
    <row r="24" spans="1:18" ht="16.5" customHeight="1">
      <c r="A24" s="87"/>
      <c r="B24" s="88"/>
      <c r="C24" s="47">
        <v>2</v>
      </c>
      <c r="D24" s="80" t="s">
        <v>32</v>
      </c>
      <c r="E24" s="81"/>
      <c r="F24" s="20">
        <v>5</v>
      </c>
      <c r="G24" s="80"/>
      <c r="H24" s="81"/>
      <c r="I24" s="82"/>
      <c r="J24" s="83"/>
      <c r="K24" s="83"/>
      <c r="L24" s="84"/>
      <c r="M24" s="82" t="s">
        <v>33</v>
      </c>
      <c r="N24" s="81"/>
      <c r="O24" s="80"/>
      <c r="P24" s="84"/>
      <c r="Q24" s="82"/>
      <c r="R24" s="83"/>
    </row>
    <row r="25" spans="1:18" ht="16.5" customHeight="1">
      <c r="A25" s="89"/>
      <c r="B25" s="90"/>
      <c r="C25" s="48">
        <v>3</v>
      </c>
      <c r="D25" s="75"/>
      <c r="E25" s="76"/>
      <c r="F25" s="21">
        <v>6</v>
      </c>
      <c r="G25" s="75"/>
      <c r="H25" s="76"/>
      <c r="I25" s="68"/>
      <c r="J25" s="69"/>
      <c r="K25" s="69"/>
      <c r="L25" s="77"/>
      <c r="M25" s="68"/>
      <c r="N25" s="76"/>
      <c r="O25" s="75"/>
      <c r="P25" s="77"/>
      <c r="Q25" s="68"/>
      <c r="R25" s="69"/>
    </row>
    <row r="26" spans="1:18" ht="16.5" customHeight="1">
      <c r="A26" s="85" t="str">
        <f>A21</f>
        <v>六　　　甲</v>
      </c>
      <c r="B26" s="86"/>
      <c r="C26" s="46" t="s">
        <v>59</v>
      </c>
      <c r="D26" s="91" t="s">
        <v>79</v>
      </c>
      <c r="E26" s="92"/>
      <c r="F26" s="19">
        <v>4</v>
      </c>
      <c r="G26" s="91"/>
      <c r="H26" s="92"/>
      <c r="I26" s="78" t="s">
        <v>80</v>
      </c>
      <c r="J26" s="79"/>
      <c r="K26" s="79"/>
      <c r="L26" s="93"/>
      <c r="M26" s="78"/>
      <c r="N26" s="92"/>
      <c r="O26" s="91"/>
      <c r="P26" s="93"/>
      <c r="Q26" s="78"/>
      <c r="R26" s="79"/>
    </row>
    <row r="27" spans="1:18" ht="16.5" customHeight="1">
      <c r="A27" s="87"/>
      <c r="B27" s="88"/>
      <c r="C27" s="47">
        <v>2</v>
      </c>
      <c r="D27" s="80" t="s">
        <v>34</v>
      </c>
      <c r="E27" s="81"/>
      <c r="F27" s="20">
        <v>5</v>
      </c>
      <c r="G27" s="80"/>
      <c r="H27" s="81"/>
      <c r="I27" s="82"/>
      <c r="J27" s="83"/>
      <c r="K27" s="83"/>
      <c r="L27" s="84"/>
      <c r="M27" s="82"/>
      <c r="N27" s="81"/>
      <c r="O27" s="80"/>
      <c r="P27" s="84"/>
      <c r="Q27" s="82"/>
      <c r="R27" s="83"/>
    </row>
    <row r="28" spans="1:18" ht="16.5" customHeight="1">
      <c r="A28" s="89"/>
      <c r="B28" s="90"/>
      <c r="C28" s="48">
        <v>3</v>
      </c>
      <c r="D28" s="75"/>
      <c r="E28" s="76"/>
      <c r="F28" s="21">
        <v>6</v>
      </c>
      <c r="G28" s="75"/>
      <c r="H28" s="76"/>
      <c r="I28" s="68"/>
      <c r="J28" s="69"/>
      <c r="K28" s="69"/>
      <c r="L28" s="77"/>
      <c r="M28" s="68"/>
      <c r="N28" s="76"/>
      <c r="O28" s="75"/>
      <c r="P28" s="77"/>
      <c r="Q28" s="68"/>
      <c r="R28" s="69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5" ht="13.5">
      <c r="I35" s="10"/>
    </row>
  </sheetData>
  <sheetProtection/>
  <mergeCells count="124">
    <mergeCell ref="L20:N21"/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7 A7:B7">
    <cfRule type="expression" priority="19" dxfId="98" stopIfTrue="1">
      <formula>$R7&gt;$R8</formula>
    </cfRule>
  </conditionalFormatting>
  <conditionalFormatting sqref="R8">
    <cfRule type="expression" priority="20" dxfId="98" stopIfTrue="1">
      <formula>$R8&gt;$R7</formula>
    </cfRule>
  </conditionalFormatting>
  <conditionalFormatting sqref="A8:B8">
    <cfRule type="expression" priority="21" dxfId="98" stopIfTrue="1">
      <formula>$R7&lt;$R8</formula>
    </cfRule>
  </conditionalFormatting>
  <conditionalFormatting sqref="H7:K8">
    <cfRule type="expression" priority="22" dxfId="10" stopIfTrue="1">
      <formula>H7=""</formula>
    </cfRule>
    <cfRule type="expression" priority="23" dxfId="98" stopIfTrue="1">
      <formula>H7&gt;0</formula>
    </cfRule>
  </conditionalFormatting>
  <conditionalFormatting sqref="C7:G8">
    <cfRule type="cellIs" priority="24" dxfId="98" operator="greaterThan" stopIfTrue="1">
      <formula>0</formula>
    </cfRule>
  </conditionalFormatting>
  <conditionalFormatting sqref="A12:B12">
    <cfRule type="expression" priority="25" dxfId="98" stopIfTrue="1">
      <formula>'5.11'!#REF!&gt;$R9</formula>
    </cfRule>
  </conditionalFormatting>
  <conditionalFormatting sqref="A15:B15">
    <cfRule type="expression" priority="26" dxfId="98" stopIfTrue="1">
      <formula>'5.11'!#REF!&lt;$R9</formula>
    </cfRule>
  </conditionalFormatting>
  <conditionalFormatting sqref="A10:B10">
    <cfRule type="expression" priority="27" dxfId="98" stopIfTrue="1">
      <formula>$R7&gt;$R8</formula>
    </cfRule>
  </conditionalFormatting>
  <conditionalFormatting sqref="A11:B11">
    <cfRule type="expression" priority="28" dxfId="98" stopIfTrue="1">
      <formula>$R8&gt;'5.11'!#REF!</formula>
    </cfRule>
  </conditionalFormatting>
  <conditionalFormatting sqref="A13:B13">
    <cfRule type="expression" priority="29" dxfId="98" stopIfTrue="1">
      <formula>$R7&lt;$R8</formula>
    </cfRule>
  </conditionalFormatting>
  <conditionalFormatting sqref="A14:B14">
    <cfRule type="expression" priority="30" dxfId="98" stopIfTrue="1">
      <formula>$R8&lt;'5.11'!#REF!</formula>
    </cfRule>
  </conditionalFormatting>
  <conditionalFormatting sqref="R20 A20:B20">
    <cfRule type="expression" priority="7" dxfId="98" stopIfTrue="1">
      <formula>$R20&gt;$R21</formula>
    </cfRule>
  </conditionalFormatting>
  <conditionalFormatting sqref="R21">
    <cfRule type="expression" priority="8" dxfId="98" stopIfTrue="1">
      <formula>$R21&gt;$R20</formula>
    </cfRule>
  </conditionalFormatting>
  <conditionalFormatting sqref="A21:B21">
    <cfRule type="expression" priority="9" dxfId="98" stopIfTrue="1">
      <formula>$R20&lt;$R21</formula>
    </cfRule>
  </conditionalFormatting>
  <conditionalFormatting sqref="H20:I21">
    <cfRule type="expression" priority="10" dxfId="10" stopIfTrue="1">
      <formula>H20=""</formula>
    </cfRule>
    <cfRule type="expression" priority="11" dxfId="98" stopIfTrue="1">
      <formula>H20&gt;0</formula>
    </cfRule>
  </conditionalFormatting>
  <conditionalFormatting sqref="C20:G21">
    <cfRule type="cellIs" priority="12" dxfId="98" operator="greaterThan" stopIfTrue="1">
      <formula>0</formula>
    </cfRule>
  </conditionalFormatting>
  <conditionalFormatting sqref="A25:B25">
    <cfRule type="expression" priority="13" dxfId="98" stopIfTrue="1">
      <formula>'5.11'!#REF!&gt;$R22</formula>
    </cfRule>
  </conditionalFormatting>
  <conditionalFormatting sqref="A28:B28">
    <cfRule type="expression" priority="14" dxfId="98" stopIfTrue="1">
      <formula>'5.11'!#REF!&lt;$R22</formula>
    </cfRule>
  </conditionalFormatting>
  <conditionalFormatting sqref="A23:B23">
    <cfRule type="expression" priority="15" dxfId="98" stopIfTrue="1">
      <formula>$R20&gt;$R21</formula>
    </cfRule>
  </conditionalFormatting>
  <conditionalFormatting sqref="A24:B24">
    <cfRule type="expression" priority="16" dxfId="98" stopIfTrue="1">
      <formula>$R21&gt;'5.11'!#REF!</formula>
    </cfRule>
  </conditionalFormatting>
  <conditionalFormatting sqref="A26:B26">
    <cfRule type="expression" priority="17" dxfId="98" stopIfTrue="1">
      <formula>$R20&lt;$R21</formula>
    </cfRule>
  </conditionalFormatting>
  <conditionalFormatting sqref="A27:B27">
    <cfRule type="expression" priority="18" dxfId="98" stopIfTrue="1">
      <formula>$R21&lt;'5.11'!#REF!</formula>
    </cfRule>
  </conditionalFormatting>
  <conditionalFormatting sqref="N7:N8">
    <cfRule type="expression" priority="4" dxfId="10" stopIfTrue="1">
      <formula>N7=""</formula>
    </cfRule>
    <cfRule type="expression" priority="5" dxfId="98" stopIfTrue="1">
      <formula>N7&gt;0</formula>
    </cfRule>
  </conditionalFormatting>
  <conditionalFormatting sqref="L7:M8">
    <cfRule type="cellIs" priority="6" dxfId="98" operator="greaterThan" stopIfTrue="1">
      <formula>0</formula>
    </cfRule>
  </conditionalFormatting>
  <conditionalFormatting sqref="Q7:Q8">
    <cfRule type="expression" priority="1" dxfId="10" stopIfTrue="1">
      <formula>Q7=""</formula>
    </cfRule>
    <cfRule type="expression" priority="2" dxfId="98" stopIfTrue="1">
      <formula>Q7&gt;0</formula>
    </cfRule>
  </conditionalFormatting>
  <conditionalFormatting sqref="O7:P8">
    <cfRule type="cellIs" priority="3" dxfId="98" operator="greaterThan" stopIfTrue="1">
      <formula>0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I4:J4 M4:N4 I17:J17 I1 C7:Q8 M17:N17 M1 L20 O20:Q21 C20:K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37" t="s">
        <v>6</v>
      </c>
      <c r="B1" s="103" t="s">
        <v>7</v>
      </c>
      <c r="C1" s="103"/>
      <c r="D1" s="103"/>
      <c r="E1" s="103"/>
      <c r="F1" s="103"/>
      <c r="G1" s="103"/>
      <c r="H1" s="5" t="s">
        <v>8</v>
      </c>
      <c r="I1" s="35">
        <v>3</v>
      </c>
      <c r="J1" s="1" t="s">
        <v>9</v>
      </c>
      <c r="K1" s="2">
        <v>2014</v>
      </c>
      <c r="L1" s="3" t="s">
        <v>10</v>
      </c>
      <c r="M1" s="4">
        <v>5</v>
      </c>
      <c r="N1" s="3" t="s">
        <v>0</v>
      </c>
      <c r="O1" s="4">
        <v>17</v>
      </c>
      <c r="P1" s="5" t="s">
        <v>11</v>
      </c>
      <c r="Q1" s="6" t="s">
        <v>36</v>
      </c>
      <c r="R1" s="7" t="s">
        <v>13</v>
      </c>
    </row>
    <row r="2" ht="5.25" customHeight="1"/>
    <row r="3" spans="11:18" ht="18.75" customHeight="1">
      <c r="K3" s="104" t="s">
        <v>14</v>
      </c>
      <c r="L3" s="104"/>
      <c r="M3" s="105" t="s">
        <v>44</v>
      </c>
      <c r="N3" s="105"/>
      <c r="O3" s="105"/>
      <c r="P3" s="105"/>
      <c r="Q3" s="105"/>
      <c r="R3" s="38" t="s">
        <v>15</v>
      </c>
    </row>
    <row r="4" spans="1:18" ht="18.75" customHeight="1">
      <c r="A4" s="24"/>
      <c r="B4" s="39" t="s">
        <v>48</v>
      </c>
      <c r="C4" s="9" t="s">
        <v>5</v>
      </c>
      <c r="E4" s="70" t="s">
        <v>2</v>
      </c>
      <c r="F4" s="70"/>
      <c r="G4" s="71" t="s">
        <v>16</v>
      </c>
      <c r="H4" s="71"/>
      <c r="I4" s="72">
        <v>0.3951388888888889</v>
      </c>
      <c r="J4" s="72"/>
      <c r="K4" s="73" t="s">
        <v>17</v>
      </c>
      <c r="L4" s="73"/>
      <c r="M4" s="72">
        <v>0.4708333333333333</v>
      </c>
      <c r="N4" s="72"/>
      <c r="O4" s="73" t="s">
        <v>18</v>
      </c>
      <c r="P4" s="73"/>
      <c r="Q4" s="74">
        <f>SUM(M4-I4)</f>
        <v>0.07569444444444445</v>
      </c>
      <c r="R4" s="7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6" t="s">
        <v>55</v>
      </c>
      <c r="B6" s="97"/>
      <c r="C6" s="30">
        <v>1</v>
      </c>
      <c r="D6" s="31">
        <v>2</v>
      </c>
      <c r="E6" s="32">
        <v>3</v>
      </c>
      <c r="F6" s="33">
        <v>4</v>
      </c>
      <c r="G6" s="31">
        <v>5</v>
      </c>
      <c r="H6" s="34">
        <v>6</v>
      </c>
      <c r="I6" s="30">
        <v>7</v>
      </c>
      <c r="J6" s="31">
        <v>8</v>
      </c>
      <c r="K6" s="34">
        <v>9</v>
      </c>
      <c r="L6" s="13">
        <v>10</v>
      </c>
      <c r="M6" s="14">
        <v>11</v>
      </c>
      <c r="N6" s="15">
        <v>12</v>
      </c>
      <c r="O6" s="13">
        <v>13</v>
      </c>
      <c r="P6" s="14">
        <v>14</v>
      </c>
      <c r="Q6" s="15">
        <v>15</v>
      </c>
      <c r="R6" s="16" t="s">
        <v>56</v>
      </c>
    </row>
    <row r="7" spans="1:18" ht="27.75" customHeight="1">
      <c r="A7" s="66" t="s">
        <v>66</v>
      </c>
      <c r="B7" s="67"/>
      <c r="C7" s="49">
        <v>0</v>
      </c>
      <c r="D7" s="50">
        <v>0</v>
      </c>
      <c r="E7" s="51">
        <v>0</v>
      </c>
      <c r="F7" s="49">
        <v>0</v>
      </c>
      <c r="G7" s="50">
        <v>1</v>
      </c>
      <c r="H7" s="52">
        <v>0</v>
      </c>
      <c r="I7" s="49">
        <v>1</v>
      </c>
      <c r="J7" s="50">
        <v>0</v>
      </c>
      <c r="K7" s="52">
        <v>0</v>
      </c>
      <c r="L7" s="49"/>
      <c r="M7" s="52"/>
      <c r="N7" s="55"/>
      <c r="O7" s="49"/>
      <c r="P7" s="52"/>
      <c r="Q7" s="55"/>
      <c r="R7" s="54">
        <f>SUM(C7:Q7)</f>
        <v>2</v>
      </c>
    </row>
    <row r="8" spans="1:18" ht="27.75" customHeight="1">
      <c r="A8" s="66" t="s">
        <v>75</v>
      </c>
      <c r="B8" s="67"/>
      <c r="C8" s="49">
        <v>3</v>
      </c>
      <c r="D8" s="50">
        <v>0</v>
      </c>
      <c r="E8" s="51">
        <v>0</v>
      </c>
      <c r="F8" s="49">
        <v>0</v>
      </c>
      <c r="G8" s="50">
        <v>0</v>
      </c>
      <c r="H8" s="52">
        <v>0</v>
      </c>
      <c r="I8" s="49">
        <v>0</v>
      </c>
      <c r="J8" s="50">
        <v>0</v>
      </c>
      <c r="K8" s="52" t="s">
        <v>46</v>
      </c>
      <c r="L8" s="49"/>
      <c r="M8" s="52"/>
      <c r="N8" s="55"/>
      <c r="O8" s="49"/>
      <c r="P8" s="52"/>
      <c r="Q8" s="55"/>
      <c r="R8" s="54">
        <f>SUM(C8:Q8)</f>
        <v>3</v>
      </c>
    </row>
    <row r="9" spans="1:18" ht="21" customHeight="1">
      <c r="A9" s="96" t="s">
        <v>55</v>
      </c>
      <c r="B9" s="97"/>
      <c r="C9" s="98" t="s">
        <v>20</v>
      </c>
      <c r="D9" s="99"/>
      <c r="E9" s="99"/>
      <c r="F9" s="99"/>
      <c r="G9" s="99"/>
      <c r="H9" s="99"/>
      <c r="I9" s="99" t="s">
        <v>21</v>
      </c>
      <c r="J9" s="100"/>
      <c r="K9" s="101" t="s">
        <v>22</v>
      </c>
      <c r="L9" s="102"/>
      <c r="M9" s="99" t="s">
        <v>23</v>
      </c>
      <c r="N9" s="102"/>
      <c r="O9" s="99" t="s">
        <v>24</v>
      </c>
      <c r="P9" s="99"/>
      <c r="Q9" s="99"/>
      <c r="R9" s="100"/>
    </row>
    <row r="10" spans="1:18" ht="16.5" customHeight="1">
      <c r="A10" s="87" t="str">
        <f>A7</f>
        <v>篠山鳳鳴</v>
      </c>
      <c r="B10" s="88"/>
      <c r="C10" s="46" t="s">
        <v>59</v>
      </c>
      <c r="D10" s="91" t="s">
        <v>62</v>
      </c>
      <c r="E10" s="92"/>
      <c r="F10" s="19">
        <v>4</v>
      </c>
      <c r="G10" s="91"/>
      <c r="H10" s="92"/>
      <c r="I10" s="78" t="s">
        <v>63</v>
      </c>
      <c r="J10" s="79"/>
      <c r="K10" s="79"/>
      <c r="L10" s="93"/>
      <c r="M10" s="78"/>
      <c r="N10" s="92"/>
      <c r="O10" s="94" t="s">
        <v>49</v>
      </c>
      <c r="P10" s="95"/>
      <c r="Q10" s="78"/>
      <c r="R10" s="79"/>
    </row>
    <row r="11" spans="1:18" ht="16.5" customHeight="1">
      <c r="A11" s="87"/>
      <c r="B11" s="88"/>
      <c r="C11" s="47">
        <v>2</v>
      </c>
      <c r="D11" s="80"/>
      <c r="E11" s="81"/>
      <c r="F11" s="20">
        <v>5</v>
      </c>
      <c r="G11" s="80"/>
      <c r="H11" s="81"/>
      <c r="I11" s="82"/>
      <c r="J11" s="83"/>
      <c r="K11" s="83"/>
      <c r="L11" s="84"/>
      <c r="M11" s="82"/>
      <c r="N11" s="81"/>
      <c r="O11" s="80" t="s">
        <v>41</v>
      </c>
      <c r="P11" s="84"/>
      <c r="Q11" s="82"/>
      <c r="R11" s="83"/>
    </row>
    <row r="12" spans="1:18" ht="16.5" customHeight="1">
      <c r="A12" s="89"/>
      <c r="B12" s="90"/>
      <c r="C12" s="48">
        <v>3</v>
      </c>
      <c r="D12" s="75"/>
      <c r="E12" s="76"/>
      <c r="F12" s="21">
        <v>6</v>
      </c>
      <c r="G12" s="75"/>
      <c r="H12" s="76"/>
      <c r="I12" s="68"/>
      <c r="J12" s="69"/>
      <c r="K12" s="69"/>
      <c r="L12" s="77"/>
      <c r="M12" s="68"/>
      <c r="N12" s="76"/>
      <c r="O12" s="75" t="s">
        <v>50</v>
      </c>
      <c r="P12" s="77"/>
      <c r="Q12" s="68"/>
      <c r="R12" s="69"/>
    </row>
    <row r="13" spans="1:18" ht="16.5" customHeight="1">
      <c r="A13" s="85" t="str">
        <f>A8</f>
        <v>神港学園</v>
      </c>
      <c r="B13" s="86"/>
      <c r="C13" s="46" t="s">
        <v>59</v>
      </c>
      <c r="D13" s="91" t="s">
        <v>77</v>
      </c>
      <c r="E13" s="92"/>
      <c r="F13" s="19">
        <v>4</v>
      </c>
      <c r="G13" s="91"/>
      <c r="H13" s="92"/>
      <c r="I13" s="78" t="s">
        <v>78</v>
      </c>
      <c r="J13" s="79"/>
      <c r="K13" s="79"/>
      <c r="L13" s="93"/>
      <c r="M13" s="78"/>
      <c r="N13" s="92"/>
      <c r="O13" s="91" t="s">
        <v>30</v>
      </c>
      <c r="P13" s="93"/>
      <c r="Q13" s="78"/>
      <c r="R13" s="79"/>
    </row>
    <row r="14" spans="1:18" ht="16.5" customHeight="1">
      <c r="A14" s="87"/>
      <c r="B14" s="88"/>
      <c r="C14" s="47">
        <v>2</v>
      </c>
      <c r="D14" s="80"/>
      <c r="E14" s="81"/>
      <c r="F14" s="20">
        <v>5</v>
      </c>
      <c r="G14" s="80"/>
      <c r="H14" s="81"/>
      <c r="I14" s="82"/>
      <c r="J14" s="83"/>
      <c r="K14" s="83"/>
      <c r="L14" s="84"/>
      <c r="M14" s="82"/>
      <c r="N14" s="81"/>
      <c r="O14" s="80"/>
      <c r="P14" s="84"/>
      <c r="Q14" s="82"/>
      <c r="R14" s="83"/>
    </row>
    <row r="15" spans="1:18" ht="16.5" customHeight="1">
      <c r="A15" s="89"/>
      <c r="B15" s="90"/>
      <c r="C15" s="48">
        <v>3</v>
      </c>
      <c r="D15" s="75"/>
      <c r="E15" s="76"/>
      <c r="F15" s="21">
        <v>6</v>
      </c>
      <c r="G15" s="75"/>
      <c r="H15" s="76"/>
      <c r="I15" s="68"/>
      <c r="J15" s="69"/>
      <c r="K15" s="69"/>
      <c r="L15" s="77"/>
      <c r="M15" s="68"/>
      <c r="N15" s="76"/>
      <c r="O15" s="75"/>
      <c r="P15" s="77"/>
      <c r="Q15" s="68"/>
      <c r="R15" s="69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 ht="18.75" customHeight="1">
      <c r="A17" s="24"/>
      <c r="B17" s="39" t="s">
        <v>48</v>
      </c>
      <c r="C17" s="9" t="s">
        <v>5</v>
      </c>
      <c r="E17" s="70" t="s">
        <v>29</v>
      </c>
      <c r="F17" s="70"/>
      <c r="G17" s="71" t="s">
        <v>16</v>
      </c>
      <c r="H17" s="71"/>
      <c r="I17" s="72">
        <v>0.4979166666666667</v>
      </c>
      <c r="J17" s="72"/>
      <c r="K17" s="73" t="s">
        <v>17</v>
      </c>
      <c r="L17" s="73"/>
      <c r="M17" s="72">
        <v>0.5756944444444444</v>
      </c>
      <c r="N17" s="72"/>
      <c r="O17" s="73" t="s">
        <v>18</v>
      </c>
      <c r="P17" s="73"/>
      <c r="Q17" s="74">
        <f>SUM(M17-I17)</f>
        <v>0.07777777777777772</v>
      </c>
      <c r="R17" s="74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96" t="s">
        <v>55</v>
      </c>
      <c r="B19" s="97"/>
      <c r="C19" s="30">
        <v>1</v>
      </c>
      <c r="D19" s="31">
        <v>2</v>
      </c>
      <c r="E19" s="32">
        <v>3</v>
      </c>
      <c r="F19" s="33">
        <v>4</v>
      </c>
      <c r="G19" s="31">
        <v>5</v>
      </c>
      <c r="H19" s="34">
        <v>6</v>
      </c>
      <c r="I19" s="30">
        <v>7</v>
      </c>
      <c r="J19" s="31">
        <v>8</v>
      </c>
      <c r="K19" s="34">
        <v>9</v>
      </c>
      <c r="L19" s="13">
        <v>10</v>
      </c>
      <c r="M19" s="14">
        <v>11</v>
      </c>
      <c r="N19" s="15">
        <v>12</v>
      </c>
      <c r="O19" s="13">
        <v>13</v>
      </c>
      <c r="P19" s="14">
        <v>14</v>
      </c>
      <c r="Q19" s="15">
        <v>15</v>
      </c>
      <c r="R19" s="16" t="s">
        <v>56</v>
      </c>
    </row>
    <row r="20" spans="1:18" ht="27.75" customHeight="1">
      <c r="A20" s="66" t="s">
        <v>70</v>
      </c>
      <c r="B20" s="67"/>
      <c r="C20" s="49">
        <v>1</v>
      </c>
      <c r="D20" s="50">
        <v>3</v>
      </c>
      <c r="E20" s="51">
        <v>0</v>
      </c>
      <c r="F20" s="49">
        <v>0</v>
      </c>
      <c r="G20" s="50">
        <v>1</v>
      </c>
      <c r="H20" s="52">
        <v>0</v>
      </c>
      <c r="I20" s="49">
        <v>0</v>
      </c>
      <c r="J20" s="50">
        <v>0</v>
      </c>
      <c r="K20" s="52">
        <v>2</v>
      </c>
      <c r="L20" s="49"/>
      <c r="M20" s="52"/>
      <c r="N20" s="55"/>
      <c r="O20" s="49"/>
      <c r="P20" s="52"/>
      <c r="Q20" s="55"/>
      <c r="R20" s="54">
        <f>SUM(C20:Q20)</f>
        <v>7</v>
      </c>
    </row>
    <row r="21" spans="1:18" ht="27.75" customHeight="1">
      <c r="A21" s="66" t="s">
        <v>81</v>
      </c>
      <c r="B21" s="67"/>
      <c r="C21" s="49">
        <v>1</v>
      </c>
      <c r="D21" s="50">
        <v>0</v>
      </c>
      <c r="E21" s="51">
        <v>0</v>
      </c>
      <c r="F21" s="49">
        <v>0</v>
      </c>
      <c r="G21" s="50">
        <v>0</v>
      </c>
      <c r="H21" s="52">
        <v>0</v>
      </c>
      <c r="I21" s="49">
        <v>0</v>
      </c>
      <c r="J21" s="50">
        <v>0</v>
      </c>
      <c r="K21" s="52">
        <v>0</v>
      </c>
      <c r="L21" s="49"/>
      <c r="M21" s="52"/>
      <c r="N21" s="55"/>
      <c r="O21" s="49"/>
      <c r="P21" s="52"/>
      <c r="Q21" s="55"/>
      <c r="R21" s="54">
        <f>SUM(C21:Q21)</f>
        <v>1</v>
      </c>
    </row>
    <row r="22" spans="1:18" ht="21" customHeight="1">
      <c r="A22" s="96" t="s">
        <v>55</v>
      </c>
      <c r="B22" s="97"/>
      <c r="C22" s="98" t="s">
        <v>20</v>
      </c>
      <c r="D22" s="99"/>
      <c r="E22" s="99"/>
      <c r="F22" s="99"/>
      <c r="G22" s="99"/>
      <c r="H22" s="99"/>
      <c r="I22" s="99" t="s">
        <v>21</v>
      </c>
      <c r="J22" s="100"/>
      <c r="K22" s="101" t="s">
        <v>22</v>
      </c>
      <c r="L22" s="102"/>
      <c r="M22" s="99" t="s">
        <v>23</v>
      </c>
      <c r="N22" s="102"/>
      <c r="O22" s="99" t="s">
        <v>24</v>
      </c>
      <c r="P22" s="99"/>
      <c r="Q22" s="99"/>
      <c r="R22" s="100"/>
    </row>
    <row r="23" spans="1:18" ht="16.5" customHeight="1">
      <c r="A23" s="87" t="str">
        <f>A20</f>
        <v>飾磨工業</v>
      </c>
      <c r="B23" s="88"/>
      <c r="C23" s="46" t="s">
        <v>59</v>
      </c>
      <c r="D23" s="91" t="s">
        <v>82</v>
      </c>
      <c r="E23" s="92"/>
      <c r="F23" s="19">
        <v>4</v>
      </c>
      <c r="G23" s="91"/>
      <c r="H23" s="92"/>
      <c r="I23" s="78" t="s">
        <v>74</v>
      </c>
      <c r="J23" s="79"/>
      <c r="K23" s="79"/>
      <c r="L23" s="93"/>
      <c r="M23" s="78"/>
      <c r="N23" s="92"/>
      <c r="O23" s="94" t="s">
        <v>27</v>
      </c>
      <c r="P23" s="95"/>
      <c r="Q23" s="78"/>
      <c r="R23" s="79"/>
    </row>
    <row r="24" spans="1:18" ht="16.5" customHeight="1">
      <c r="A24" s="87"/>
      <c r="B24" s="88"/>
      <c r="C24" s="47">
        <v>2</v>
      </c>
      <c r="D24" s="80" t="s">
        <v>27</v>
      </c>
      <c r="E24" s="81"/>
      <c r="F24" s="20">
        <v>5</v>
      </c>
      <c r="G24" s="80"/>
      <c r="H24" s="81"/>
      <c r="I24" s="82" t="s">
        <v>51</v>
      </c>
      <c r="J24" s="83"/>
      <c r="K24" s="83"/>
      <c r="L24" s="84"/>
      <c r="M24" s="82"/>
      <c r="N24" s="81"/>
      <c r="O24" s="80" t="s">
        <v>52</v>
      </c>
      <c r="P24" s="84"/>
      <c r="Q24" s="82"/>
      <c r="R24" s="83"/>
    </row>
    <row r="25" spans="1:18" ht="16.5" customHeight="1">
      <c r="A25" s="89"/>
      <c r="B25" s="90"/>
      <c r="C25" s="48">
        <v>3</v>
      </c>
      <c r="D25" s="75"/>
      <c r="E25" s="76"/>
      <c r="F25" s="21">
        <v>6</v>
      </c>
      <c r="G25" s="75"/>
      <c r="H25" s="76"/>
      <c r="I25" s="68"/>
      <c r="J25" s="69"/>
      <c r="K25" s="69"/>
      <c r="L25" s="77"/>
      <c r="M25" s="68"/>
      <c r="N25" s="76"/>
      <c r="O25" s="75"/>
      <c r="P25" s="77"/>
      <c r="Q25" s="68"/>
      <c r="R25" s="69"/>
    </row>
    <row r="26" spans="1:18" ht="16.5" customHeight="1">
      <c r="A26" s="85" t="str">
        <f>A21</f>
        <v>神戸弘陵</v>
      </c>
      <c r="B26" s="86"/>
      <c r="C26" s="46" t="s">
        <v>59</v>
      </c>
      <c r="D26" s="91" t="s">
        <v>60</v>
      </c>
      <c r="E26" s="92"/>
      <c r="F26" s="19">
        <v>4</v>
      </c>
      <c r="G26" s="91"/>
      <c r="H26" s="92"/>
      <c r="I26" s="78" t="s">
        <v>61</v>
      </c>
      <c r="J26" s="79"/>
      <c r="K26" s="79"/>
      <c r="L26" s="93"/>
      <c r="M26" s="78"/>
      <c r="N26" s="92"/>
      <c r="O26" s="91" t="s">
        <v>53</v>
      </c>
      <c r="P26" s="93"/>
      <c r="Q26" s="78"/>
      <c r="R26" s="79"/>
    </row>
    <row r="27" spans="1:18" ht="16.5" customHeight="1">
      <c r="A27" s="87"/>
      <c r="B27" s="88"/>
      <c r="C27" s="47">
        <v>2</v>
      </c>
      <c r="D27" s="80"/>
      <c r="E27" s="81"/>
      <c r="F27" s="20">
        <v>5</v>
      </c>
      <c r="G27" s="80"/>
      <c r="H27" s="81"/>
      <c r="I27" s="82"/>
      <c r="J27" s="83"/>
      <c r="K27" s="83"/>
      <c r="L27" s="84"/>
      <c r="M27" s="82"/>
      <c r="N27" s="81"/>
      <c r="O27" s="80" t="s">
        <v>37</v>
      </c>
      <c r="P27" s="84"/>
      <c r="Q27" s="82"/>
      <c r="R27" s="83"/>
    </row>
    <row r="28" spans="1:18" ht="16.5" customHeight="1">
      <c r="A28" s="89"/>
      <c r="B28" s="90"/>
      <c r="C28" s="48">
        <v>3</v>
      </c>
      <c r="D28" s="75"/>
      <c r="E28" s="76"/>
      <c r="F28" s="21">
        <v>6</v>
      </c>
      <c r="G28" s="75"/>
      <c r="H28" s="76"/>
      <c r="I28" s="68"/>
      <c r="J28" s="69"/>
      <c r="K28" s="69"/>
      <c r="L28" s="77"/>
      <c r="M28" s="68"/>
      <c r="N28" s="76"/>
      <c r="O28" s="75"/>
      <c r="P28" s="77"/>
      <c r="Q28" s="68"/>
      <c r="R28" s="69"/>
    </row>
    <row r="29" spans="9:18" ht="11.25" customHeight="1">
      <c r="I29" s="22"/>
      <c r="J29" s="23"/>
      <c r="K29" s="22"/>
      <c r="L29" s="22"/>
      <c r="M29" s="22"/>
      <c r="N29" s="22"/>
      <c r="O29" s="22"/>
      <c r="P29" s="22"/>
      <c r="Q29" s="22"/>
      <c r="R29" s="22"/>
    </row>
    <row r="31" ht="13.5">
      <c r="I31" s="10"/>
    </row>
  </sheetData>
  <sheetProtection/>
  <mergeCells count="123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O20:Q21">
    <cfRule type="cellIs" priority="1" dxfId="98" operator="greaterThan" stopIfTrue="1">
      <formula>0</formula>
    </cfRule>
  </conditionalFormatting>
  <conditionalFormatting sqref="R7 A7:B7">
    <cfRule type="expression" priority="17" dxfId="98" stopIfTrue="1">
      <formula>$R7&gt;$R8</formula>
    </cfRule>
  </conditionalFormatting>
  <conditionalFormatting sqref="R8">
    <cfRule type="expression" priority="18" dxfId="98" stopIfTrue="1">
      <formula>$R8&gt;$R7</formula>
    </cfRule>
  </conditionalFormatting>
  <conditionalFormatting sqref="A8:B8">
    <cfRule type="expression" priority="19" dxfId="98" stopIfTrue="1">
      <formula>$R7&lt;$R8</formula>
    </cfRule>
  </conditionalFormatting>
  <conditionalFormatting sqref="H7:K8">
    <cfRule type="expression" priority="20" dxfId="10" stopIfTrue="1">
      <formula>H7=""</formula>
    </cfRule>
    <cfRule type="expression" priority="21" dxfId="98" stopIfTrue="1">
      <formula>H7&gt;0</formula>
    </cfRule>
  </conditionalFormatting>
  <conditionalFormatting sqref="C7:G8">
    <cfRule type="cellIs" priority="22" dxfId="98" operator="greaterThan" stopIfTrue="1">
      <formula>0</formula>
    </cfRule>
  </conditionalFormatting>
  <conditionalFormatting sqref="A12:B12">
    <cfRule type="expression" priority="23" dxfId="98" stopIfTrue="1">
      <formula>'5.17(準決勝）'!#REF!&gt;$R9</formula>
    </cfRule>
  </conditionalFormatting>
  <conditionalFormatting sqref="A15:B15">
    <cfRule type="expression" priority="24" dxfId="98" stopIfTrue="1">
      <formula>'5.17(準決勝）'!#REF!&lt;$R9</formula>
    </cfRule>
  </conditionalFormatting>
  <conditionalFormatting sqref="A10:B10">
    <cfRule type="expression" priority="25" dxfId="98" stopIfTrue="1">
      <formula>$R7&gt;$R8</formula>
    </cfRule>
  </conditionalFormatting>
  <conditionalFormatting sqref="A11:B11">
    <cfRule type="expression" priority="26" dxfId="98" stopIfTrue="1">
      <formula>$R8&gt;'5.17(準決勝）'!#REF!</formula>
    </cfRule>
  </conditionalFormatting>
  <conditionalFormatting sqref="A13:B13">
    <cfRule type="expression" priority="27" dxfId="98" stopIfTrue="1">
      <formula>$R7&lt;$R8</formula>
    </cfRule>
  </conditionalFormatting>
  <conditionalFormatting sqref="A14:B14">
    <cfRule type="expression" priority="28" dxfId="98" stopIfTrue="1">
      <formula>$R8&lt;'5.17(準決勝）'!#REF!</formula>
    </cfRule>
  </conditionalFormatting>
  <conditionalFormatting sqref="L7:N8">
    <cfRule type="cellIs" priority="16" dxfId="98" operator="greaterThan" stopIfTrue="1">
      <formula>0</formula>
    </cfRule>
  </conditionalFormatting>
  <conditionalFormatting sqref="O7:Q8">
    <cfRule type="cellIs" priority="15" dxfId="98" operator="greaterThan" stopIfTrue="1">
      <formula>0</formula>
    </cfRule>
  </conditionalFormatting>
  <conditionalFormatting sqref="R20 A20:B20">
    <cfRule type="expression" priority="3" dxfId="98" stopIfTrue="1">
      <formula>$R20&gt;$R21</formula>
    </cfRule>
  </conditionalFormatting>
  <conditionalFormatting sqref="R21">
    <cfRule type="expression" priority="4" dxfId="98" stopIfTrue="1">
      <formula>$R21&gt;$R20</formula>
    </cfRule>
  </conditionalFormatting>
  <conditionalFormatting sqref="A21:B21">
    <cfRule type="expression" priority="5" dxfId="98" stopIfTrue="1">
      <formula>$R20&lt;$R21</formula>
    </cfRule>
  </conditionalFormatting>
  <conditionalFormatting sqref="H20:K21">
    <cfRule type="expression" priority="6" dxfId="10" stopIfTrue="1">
      <formula>H20=""</formula>
    </cfRule>
    <cfRule type="expression" priority="7" dxfId="98" stopIfTrue="1">
      <formula>H20&gt;0</formula>
    </cfRule>
  </conditionalFormatting>
  <conditionalFormatting sqref="C20:G21">
    <cfRule type="cellIs" priority="8" dxfId="98" operator="greaterThan" stopIfTrue="1">
      <formula>0</formula>
    </cfRule>
  </conditionalFormatting>
  <conditionalFormatting sqref="A25:B25">
    <cfRule type="expression" priority="9" dxfId="98" stopIfTrue="1">
      <formula>'5.17(準決勝）'!#REF!&gt;$R22</formula>
    </cfRule>
  </conditionalFormatting>
  <conditionalFormatting sqref="A28:B28">
    <cfRule type="expression" priority="10" dxfId="98" stopIfTrue="1">
      <formula>'5.17(準決勝）'!#REF!&lt;$R22</formula>
    </cfRule>
  </conditionalFormatting>
  <conditionalFormatting sqref="A23:B23">
    <cfRule type="expression" priority="11" dxfId="98" stopIfTrue="1">
      <formula>$R20&gt;$R21</formula>
    </cfRule>
  </conditionalFormatting>
  <conditionalFormatting sqref="A24:B24">
    <cfRule type="expression" priority="12" dxfId="98" stopIfTrue="1">
      <formula>$R21&gt;'5.17(準決勝）'!#REF!</formula>
    </cfRule>
  </conditionalFormatting>
  <conditionalFormatting sqref="A26:B26">
    <cfRule type="expression" priority="13" dxfId="98" stopIfTrue="1">
      <formula>$R20&lt;$R21</formula>
    </cfRule>
  </conditionalFormatting>
  <conditionalFormatting sqref="A27:B27">
    <cfRule type="expression" priority="14" dxfId="98" stopIfTrue="1">
      <formula>$R21&lt;'5.17(準決勝）'!#REF!</formula>
    </cfRule>
  </conditionalFormatting>
  <conditionalFormatting sqref="L20:N21">
    <cfRule type="cellIs" priority="2" dxfId="98" operator="greaterThan" stopIfTrue="1">
      <formula>0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I4:J4 M4:N4 I17:J17 C20:Q21 C7:Q8 M17:N17 M1 I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37" t="s">
        <v>6</v>
      </c>
      <c r="B1" s="103" t="s">
        <v>7</v>
      </c>
      <c r="C1" s="103"/>
      <c r="D1" s="103"/>
      <c r="E1" s="103"/>
      <c r="F1" s="103"/>
      <c r="G1" s="103"/>
      <c r="H1" s="5" t="s">
        <v>8</v>
      </c>
      <c r="I1" s="35">
        <v>4</v>
      </c>
      <c r="J1" s="1" t="s">
        <v>9</v>
      </c>
      <c r="K1" s="2">
        <v>2014</v>
      </c>
      <c r="L1" s="3" t="s">
        <v>10</v>
      </c>
      <c r="M1" s="4">
        <v>5</v>
      </c>
      <c r="N1" s="3" t="s">
        <v>0</v>
      </c>
      <c r="O1" s="4">
        <v>18</v>
      </c>
      <c r="P1" s="5" t="s">
        <v>11</v>
      </c>
      <c r="Q1" s="6" t="s">
        <v>12</v>
      </c>
      <c r="R1" s="7" t="s">
        <v>13</v>
      </c>
    </row>
    <row r="2" ht="5.25" customHeight="1"/>
    <row r="3" spans="11:18" ht="18.75" customHeight="1">
      <c r="K3" s="104" t="s">
        <v>14</v>
      </c>
      <c r="L3" s="104"/>
      <c r="M3" s="105" t="s">
        <v>44</v>
      </c>
      <c r="N3" s="105"/>
      <c r="O3" s="105"/>
      <c r="P3" s="105"/>
      <c r="Q3" s="105"/>
      <c r="R3" s="38" t="s">
        <v>15</v>
      </c>
    </row>
    <row r="4" spans="1:18" ht="18.75" customHeight="1">
      <c r="A4" s="24"/>
      <c r="B4" s="39" t="s">
        <v>45</v>
      </c>
      <c r="C4" s="9" t="s">
        <v>5</v>
      </c>
      <c r="E4" s="70" t="s">
        <v>2</v>
      </c>
      <c r="F4" s="70"/>
      <c r="G4" s="71" t="s">
        <v>16</v>
      </c>
      <c r="H4" s="71"/>
      <c r="I4" s="72">
        <v>0.41458333333333336</v>
      </c>
      <c r="J4" s="72"/>
      <c r="K4" s="73" t="s">
        <v>17</v>
      </c>
      <c r="L4" s="73"/>
      <c r="M4" s="72">
        <v>0.5055555555555555</v>
      </c>
      <c r="N4" s="72"/>
      <c r="O4" s="73" t="s">
        <v>18</v>
      </c>
      <c r="P4" s="73"/>
      <c r="Q4" s="74">
        <f>SUM(M4-I4)</f>
        <v>0.09097222222222218</v>
      </c>
      <c r="R4" s="74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96" t="s">
        <v>55</v>
      </c>
      <c r="B6" s="97"/>
      <c r="C6" s="30">
        <v>1</v>
      </c>
      <c r="D6" s="31">
        <v>2</v>
      </c>
      <c r="E6" s="32">
        <v>3</v>
      </c>
      <c r="F6" s="33">
        <v>4</v>
      </c>
      <c r="G6" s="31">
        <v>5</v>
      </c>
      <c r="H6" s="34">
        <v>6</v>
      </c>
      <c r="I6" s="30">
        <v>7</v>
      </c>
      <c r="J6" s="31">
        <v>8</v>
      </c>
      <c r="K6" s="34">
        <v>9</v>
      </c>
      <c r="L6" s="13">
        <v>10</v>
      </c>
      <c r="M6" s="14">
        <v>11</v>
      </c>
      <c r="N6" s="15">
        <v>12</v>
      </c>
      <c r="O6" s="13">
        <v>13</v>
      </c>
      <c r="P6" s="14">
        <v>14</v>
      </c>
      <c r="Q6" s="15">
        <v>15</v>
      </c>
      <c r="R6" s="16" t="s">
        <v>56</v>
      </c>
    </row>
    <row r="7" spans="1:18" ht="27.75" customHeight="1">
      <c r="A7" s="66" t="s">
        <v>75</v>
      </c>
      <c r="B7" s="67"/>
      <c r="C7" s="49">
        <v>0</v>
      </c>
      <c r="D7" s="50">
        <v>0</v>
      </c>
      <c r="E7" s="51">
        <v>0</v>
      </c>
      <c r="F7" s="49">
        <v>0</v>
      </c>
      <c r="G7" s="50">
        <v>0</v>
      </c>
      <c r="H7" s="52">
        <v>1</v>
      </c>
      <c r="I7" s="49">
        <v>0</v>
      </c>
      <c r="J7" s="50">
        <v>0</v>
      </c>
      <c r="K7" s="52">
        <v>0</v>
      </c>
      <c r="L7" s="49"/>
      <c r="M7" s="52"/>
      <c r="N7" s="55"/>
      <c r="O7" s="49"/>
      <c r="P7" s="52"/>
      <c r="Q7" s="55"/>
      <c r="R7" s="54">
        <f>SUM(C7:Q7)</f>
        <v>1</v>
      </c>
    </row>
    <row r="8" spans="1:18" ht="27.75" customHeight="1">
      <c r="A8" s="66" t="s">
        <v>70</v>
      </c>
      <c r="B8" s="67"/>
      <c r="C8" s="49">
        <v>0</v>
      </c>
      <c r="D8" s="50">
        <v>0</v>
      </c>
      <c r="E8" s="51">
        <v>4</v>
      </c>
      <c r="F8" s="49">
        <v>0</v>
      </c>
      <c r="G8" s="50">
        <v>1</v>
      </c>
      <c r="H8" s="52">
        <v>0</v>
      </c>
      <c r="I8" s="49">
        <v>1</v>
      </c>
      <c r="J8" s="50">
        <v>1</v>
      </c>
      <c r="K8" s="52" t="s">
        <v>46</v>
      </c>
      <c r="L8" s="49"/>
      <c r="M8" s="52"/>
      <c r="N8" s="55"/>
      <c r="O8" s="49"/>
      <c r="P8" s="52"/>
      <c r="Q8" s="55"/>
      <c r="R8" s="54">
        <f>SUM(C8:Q8)</f>
        <v>7</v>
      </c>
    </row>
    <row r="9" spans="1:18" ht="21" customHeight="1">
      <c r="A9" s="96" t="s">
        <v>55</v>
      </c>
      <c r="B9" s="97"/>
      <c r="C9" s="98" t="s">
        <v>20</v>
      </c>
      <c r="D9" s="99"/>
      <c r="E9" s="99"/>
      <c r="F9" s="99"/>
      <c r="G9" s="99"/>
      <c r="H9" s="99"/>
      <c r="I9" s="99" t="s">
        <v>21</v>
      </c>
      <c r="J9" s="100"/>
      <c r="K9" s="101" t="s">
        <v>22</v>
      </c>
      <c r="L9" s="102"/>
      <c r="M9" s="99" t="s">
        <v>23</v>
      </c>
      <c r="N9" s="102"/>
      <c r="O9" s="99" t="s">
        <v>24</v>
      </c>
      <c r="P9" s="99"/>
      <c r="Q9" s="99"/>
      <c r="R9" s="100"/>
    </row>
    <row r="10" spans="1:18" ht="16.5" customHeight="1">
      <c r="A10" s="87" t="str">
        <f>A7</f>
        <v>神港学園</v>
      </c>
      <c r="B10" s="88"/>
      <c r="C10" s="46" t="s">
        <v>59</v>
      </c>
      <c r="D10" s="91" t="s">
        <v>77</v>
      </c>
      <c r="E10" s="92"/>
      <c r="F10" s="19">
        <v>4</v>
      </c>
      <c r="G10" s="91"/>
      <c r="H10" s="92"/>
      <c r="I10" s="78" t="s">
        <v>78</v>
      </c>
      <c r="J10" s="79"/>
      <c r="K10" s="79"/>
      <c r="L10" s="93"/>
      <c r="M10" s="78"/>
      <c r="N10" s="92"/>
      <c r="O10" s="94" t="s">
        <v>47</v>
      </c>
      <c r="P10" s="95"/>
      <c r="Q10" s="78"/>
      <c r="R10" s="79"/>
    </row>
    <row r="11" spans="1:18" ht="16.5" customHeight="1">
      <c r="A11" s="87"/>
      <c r="B11" s="88"/>
      <c r="C11" s="47">
        <v>2</v>
      </c>
      <c r="D11" s="80" t="s">
        <v>32</v>
      </c>
      <c r="E11" s="81"/>
      <c r="F11" s="20">
        <v>5</v>
      </c>
      <c r="G11" s="80"/>
      <c r="H11" s="81"/>
      <c r="I11" s="82"/>
      <c r="J11" s="83"/>
      <c r="K11" s="83"/>
      <c r="L11" s="84"/>
      <c r="M11" s="82"/>
      <c r="N11" s="81"/>
      <c r="O11" s="80"/>
      <c r="P11" s="84"/>
      <c r="Q11" s="82"/>
      <c r="R11" s="83"/>
    </row>
    <row r="12" spans="1:18" ht="16.5" customHeight="1">
      <c r="A12" s="89"/>
      <c r="B12" s="90"/>
      <c r="C12" s="48">
        <v>3</v>
      </c>
      <c r="D12" s="75" t="s">
        <v>47</v>
      </c>
      <c r="E12" s="76"/>
      <c r="F12" s="21">
        <v>6</v>
      </c>
      <c r="G12" s="75"/>
      <c r="H12" s="76"/>
      <c r="I12" s="68"/>
      <c r="J12" s="69"/>
      <c r="K12" s="69"/>
      <c r="L12" s="77"/>
      <c r="M12" s="68"/>
      <c r="N12" s="76"/>
      <c r="O12" s="75"/>
      <c r="P12" s="77"/>
      <c r="Q12" s="68"/>
      <c r="R12" s="69"/>
    </row>
    <row r="13" spans="1:18" ht="16.5" customHeight="1">
      <c r="A13" s="85" t="str">
        <f>A8</f>
        <v>飾磨工業</v>
      </c>
      <c r="B13" s="86"/>
      <c r="C13" s="46" t="s">
        <v>59</v>
      </c>
      <c r="D13" s="91" t="s">
        <v>73</v>
      </c>
      <c r="E13" s="92"/>
      <c r="F13" s="19">
        <v>4</v>
      </c>
      <c r="G13" s="91"/>
      <c r="H13" s="92"/>
      <c r="I13" s="78" t="s">
        <v>74</v>
      </c>
      <c r="J13" s="79"/>
      <c r="K13" s="79"/>
      <c r="L13" s="93"/>
      <c r="M13" s="78" t="s">
        <v>28</v>
      </c>
      <c r="N13" s="92"/>
      <c r="O13" s="91"/>
      <c r="P13" s="93"/>
      <c r="Q13" s="78"/>
      <c r="R13" s="79"/>
    </row>
    <row r="14" spans="1:18" ht="16.5" customHeight="1">
      <c r="A14" s="87"/>
      <c r="B14" s="88"/>
      <c r="C14" s="47">
        <v>2</v>
      </c>
      <c r="D14" s="80"/>
      <c r="E14" s="81"/>
      <c r="F14" s="20">
        <v>5</v>
      </c>
      <c r="G14" s="80"/>
      <c r="H14" s="81"/>
      <c r="I14" s="82"/>
      <c r="J14" s="83"/>
      <c r="K14" s="83"/>
      <c r="L14" s="84"/>
      <c r="M14" s="82"/>
      <c r="N14" s="81"/>
      <c r="O14" s="80"/>
      <c r="P14" s="84"/>
      <c r="Q14" s="82"/>
      <c r="R14" s="83"/>
    </row>
    <row r="15" spans="1:18" ht="16.5" customHeight="1">
      <c r="A15" s="89"/>
      <c r="B15" s="90"/>
      <c r="C15" s="48">
        <v>3</v>
      </c>
      <c r="D15" s="75"/>
      <c r="E15" s="76"/>
      <c r="F15" s="21">
        <v>6</v>
      </c>
      <c r="G15" s="75"/>
      <c r="H15" s="76"/>
      <c r="I15" s="68"/>
      <c r="J15" s="69"/>
      <c r="K15" s="69"/>
      <c r="L15" s="77"/>
      <c r="M15" s="68"/>
      <c r="N15" s="76"/>
      <c r="O15" s="75"/>
      <c r="P15" s="77"/>
      <c r="Q15" s="68"/>
      <c r="R15" s="69"/>
    </row>
    <row r="16" spans="9:18" ht="11.25" customHeight="1"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3" ht="13.5">
      <c r="A17" s="65" t="s">
        <v>35</v>
      </c>
      <c r="B17" s="65"/>
      <c r="C17" s="65"/>
    </row>
    <row r="18" spans="1:18" ht="5.25" customHeight="1">
      <c r="A18" s="25"/>
      <c r="B18" s="26"/>
      <c r="C18" s="2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7"/>
    </row>
    <row r="19" spans="1:18" ht="20.25" customHeight="1">
      <c r="A19" s="44" t="s">
        <v>89</v>
      </c>
      <c r="B19" s="45"/>
      <c r="E19" s="28"/>
      <c r="F19" s="28"/>
      <c r="G19" s="28"/>
      <c r="H19" s="28"/>
      <c r="I19" s="40"/>
      <c r="J19" s="40"/>
      <c r="K19" s="40"/>
      <c r="L19" s="40"/>
      <c r="M19" s="40"/>
      <c r="N19" s="40"/>
      <c r="O19" s="23"/>
      <c r="P19" s="28"/>
      <c r="Q19" s="28"/>
      <c r="R19" s="29"/>
    </row>
    <row r="20" spans="1:18" ht="13.5">
      <c r="A20" s="44" t="s">
        <v>90</v>
      </c>
      <c r="R20" s="29"/>
    </row>
    <row r="21" spans="1:18" ht="20.25" customHeight="1">
      <c r="A21" s="56"/>
      <c r="B21" s="57"/>
      <c r="C21" s="36"/>
      <c r="D21" s="36"/>
      <c r="E21" s="36"/>
      <c r="F21" s="36"/>
      <c r="G21" s="58"/>
      <c r="H21" s="58"/>
      <c r="I21" s="41"/>
      <c r="J21" s="42"/>
      <c r="K21" s="41"/>
      <c r="L21" s="41"/>
      <c r="M21" s="41"/>
      <c r="N21" s="41"/>
      <c r="O21" s="41"/>
      <c r="P21" s="36"/>
      <c r="Q21" s="36"/>
      <c r="R21" s="43"/>
    </row>
    <row r="23" ht="13.5">
      <c r="A23" s="44"/>
    </row>
    <row r="27" ht="13.5">
      <c r="I27" s="10"/>
    </row>
  </sheetData>
  <sheetProtection/>
  <mergeCells count="66">
    <mergeCell ref="B1:G1"/>
    <mergeCell ref="K3:L3"/>
    <mergeCell ref="M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  <mergeCell ref="A21:B21"/>
    <mergeCell ref="G21:H21"/>
    <mergeCell ref="A17:C17"/>
  </mergeCells>
  <conditionalFormatting sqref="R7 A7:B7">
    <cfRule type="expression" priority="10" dxfId="98" stopIfTrue="1">
      <formula>$R7&gt;$R8</formula>
    </cfRule>
  </conditionalFormatting>
  <conditionalFormatting sqref="R8">
    <cfRule type="expression" priority="11" dxfId="98" stopIfTrue="1">
      <formula>$R8&gt;$R7</formula>
    </cfRule>
  </conditionalFormatting>
  <conditionalFormatting sqref="A8:B8">
    <cfRule type="expression" priority="12" dxfId="98" stopIfTrue="1">
      <formula>$R7&lt;$R8</formula>
    </cfRule>
  </conditionalFormatting>
  <conditionalFormatting sqref="H7:K8">
    <cfRule type="expression" priority="13" dxfId="10" stopIfTrue="1">
      <formula>H7=""</formula>
    </cfRule>
    <cfRule type="expression" priority="14" dxfId="98" stopIfTrue="1">
      <formula>H7&gt;0</formula>
    </cfRule>
  </conditionalFormatting>
  <conditionalFormatting sqref="C7:G8">
    <cfRule type="cellIs" priority="15" dxfId="98" operator="greaterThan" stopIfTrue="1">
      <formula>0</formula>
    </cfRule>
  </conditionalFormatting>
  <conditionalFormatting sqref="A12:B12">
    <cfRule type="expression" priority="16" dxfId="98" stopIfTrue="1">
      <formula>'5.18（決勝）'!#REF!&gt;$R9</formula>
    </cfRule>
  </conditionalFormatting>
  <conditionalFormatting sqref="A15:B15">
    <cfRule type="expression" priority="17" dxfId="98" stopIfTrue="1">
      <formula>'5.18（決勝）'!#REF!&lt;$R9</formula>
    </cfRule>
  </conditionalFormatting>
  <conditionalFormatting sqref="A10:B10">
    <cfRule type="expression" priority="18" dxfId="98" stopIfTrue="1">
      <formula>$R7&gt;$R8</formula>
    </cfRule>
  </conditionalFormatting>
  <conditionalFormatting sqref="A11:B11">
    <cfRule type="expression" priority="19" dxfId="98" stopIfTrue="1">
      <formula>$R8&gt;'5.18（決勝）'!#REF!</formula>
    </cfRule>
  </conditionalFormatting>
  <conditionalFormatting sqref="A13:B13">
    <cfRule type="expression" priority="20" dxfId="98" stopIfTrue="1">
      <formula>$R7&lt;$R8</formula>
    </cfRule>
  </conditionalFormatting>
  <conditionalFormatting sqref="A14:B14">
    <cfRule type="expression" priority="21" dxfId="98" stopIfTrue="1">
      <formula>$R8&lt;'5.18（決勝）'!#REF!</formula>
    </cfRule>
  </conditionalFormatting>
  <conditionalFormatting sqref="L7:N8">
    <cfRule type="cellIs" priority="9" dxfId="98" operator="greaterThan" stopIfTrue="1">
      <formula>0</formula>
    </cfRule>
  </conditionalFormatting>
  <conditionalFormatting sqref="O7:Q8">
    <cfRule type="cellIs" priority="1" dxfId="98" operator="greaterThan" stopIfTrue="1">
      <formula>0</formula>
    </cfRule>
  </conditionalFormatting>
  <dataValidations count="4"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O1 I4:J4 M4:N4 M1 I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2013-10-06T02:45:22Z</cp:lastPrinted>
  <dcterms:created xsi:type="dcterms:W3CDTF">2010-06-10T03:11:51Z</dcterms:created>
  <dcterms:modified xsi:type="dcterms:W3CDTF">2014-10-02T06:16:17Z</dcterms:modified>
  <cp:category/>
  <cp:version/>
  <cp:contentType/>
  <cp:contentStatus/>
</cp:coreProperties>
</file>