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2" sheetId="1" r:id="rId1"/>
    <sheet name="7.13" sheetId="2" r:id="rId2"/>
    <sheet name="7.14" sheetId="3" r:id="rId3"/>
    <sheet name="7.15" sheetId="4" r:id="rId4"/>
    <sheet name="7.16" sheetId="5" r:id="rId5"/>
    <sheet name="7.18" sheetId="6" r:id="rId6"/>
    <sheet name="7.19" sheetId="7" r:id="rId7"/>
    <sheet name="7.20" sheetId="8" r:id="rId8"/>
  </sheets>
  <definedNames>
    <definedName name="_xlnm.Print_Area" localSheetId="0">'7.12'!$A$1:$R$29</definedName>
    <definedName name="_xlnm.Print_Area" localSheetId="1">'7.13'!$A$1:$R$29</definedName>
    <definedName name="_xlnm.Print_Area" localSheetId="2">'7.14'!$A$1:$R$29</definedName>
    <definedName name="_xlnm.Print_Area" localSheetId="3">'7.15'!$A$1:$R$29</definedName>
    <definedName name="_xlnm.Print_Area" localSheetId="4">'7.16'!$A$1:$R$29</definedName>
    <definedName name="_xlnm.Print_Area" localSheetId="5">'7.18'!$A$1:$R$36</definedName>
    <definedName name="_xlnm.Print_Area" localSheetId="6">'7.19'!$A$1:$R$29</definedName>
    <definedName name="_xlnm.Print_Area" localSheetId="7">'7.20'!$A$1:$R$37</definedName>
  </definedNames>
  <calcPr fullCalcOnLoad="1"/>
</workbook>
</file>

<file path=xl/sharedStrings.xml><?xml version="1.0" encoding="utf-8"?>
<sst xmlns="http://schemas.openxmlformats.org/spreadsheetml/2006/main" count="765" uniqueCount="213">
  <si>
    <t>月</t>
  </si>
  <si>
    <t>回戦</t>
  </si>
  <si>
    <t>第１試合</t>
  </si>
  <si>
    <t>第</t>
  </si>
  <si>
    <t xml:space="preserve">日 </t>
  </si>
  <si>
    <t>年</t>
  </si>
  <si>
    <t>日 (</t>
  </si>
  <si>
    <t>木</t>
  </si>
  <si>
    <t>)</t>
  </si>
  <si>
    <t xml:space="preserve"> 場  所　｛</t>
  </si>
  <si>
    <t>｝</t>
  </si>
  <si>
    <t>　開 始</t>
  </si>
  <si>
    <t xml:space="preserve"> 終 了</t>
  </si>
  <si>
    <t>所 要</t>
  </si>
  <si>
    <t>×</t>
  </si>
  <si>
    <t>投　手</t>
  </si>
  <si>
    <t>捕手</t>
  </si>
  <si>
    <t>本塁打</t>
  </si>
  <si>
    <t>３塁打</t>
  </si>
  <si>
    <t xml:space="preserve">    ２塁打  </t>
  </si>
  <si>
    <t>第２試合</t>
  </si>
  <si>
    <t>土</t>
  </si>
  <si>
    <t>火</t>
  </si>
  <si>
    <t>日</t>
  </si>
  <si>
    <t>水</t>
  </si>
  <si>
    <t>谷口</t>
  </si>
  <si>
    <t>田中</t>
  </si>
  <si>
    <t>原</t>
  </si>
  <si>
    <t>地行</t>
  </si>
  <si>
    <t>潮崎</t>
  </si>
  <si>
    <t>鈴木</t>
  </si>
  <si>
    <t>武富</t>
  </si>
  <si>
    <t>大西</t>
  </si>
  <si>
    <t>松本</t>
  </si>
  <si>
    <t>ｘ</t>
  </si>
  <si>
    <t>足立</t>
  </si>
  <si>
    <t>中島</t>
  </si>
  <si>
    <t>津　名</t>
  </si>
  <si>
    <t>淡路佐野運動公園野球場</t>
  </si>
  <si>
    <t>合計</t>
  </si>
  <si>
    <t>姫路飾西</t>
  </si>
  <si>
    <t>x</t>
  </si>
  <si>
    <t>久保</t>
  </si>
  <si>
    <t>先発</t>
  </si>
  <si>
    <t>寺田</t>
  </si>
  <si>
    <t>清水</t>
  </si>
  <si>
    <t>植田</t>
  </si>
  <si>
    <t>山内</t>
  </si>
  <si>
    <t>柚木</t>
  </si>
  <si>
    <t>水田2</t>
  </si>
  <si>
    <t>水田</t>
  </si>
  <si>
    <t>三木東</t>
  </si>
  <si>
    <t>淡路三原</t>
  </si>
  <si>
    <t>村上</t>
  </si>
  <si>
    <t>中川</t>
  </si>
  <si>
    <t>岡田</t>
  </si>
  <si>
    <t>川脇</t>
  </si>
  <si>
    <t>阿萬田</t>
  </si>
  <si>
    <t>井上</t>
  </si>
  <si>
    <t xml:space="preserve"> </t>
  </si>
  <si>
    <t>宝塚北</t>
  </si>
  <si>
    <t>伊川谷北</t>
  </si>
  <si>
    <t>前原</t>
  </si>
  <si>
    <t>眞木</t>
  </si>
  <si>
    <t>山口（真）</t>
  </si>
  <si>
    <t>嶋津</t>
  </si>
  <si>
    <t>林</t>
  </si>
  <si>
    <t>曽我部</t>
  </si>
  <si>
    <t>灘</t>
  </si>
  <si>
    <t>三田祥雲館</t>
  </si>
  <si>
    <t>増見</t>
  </si>
  <si>
    <t>熊谷</t>
  </si>
  <si>
    <t>樋口</t>
  </si>
  <si>
    <t>加守</t>
  </si>
  <si>
    <t>加守(2本)</t>
  </si>
  <si>
    <t>市立尼崎</t>
  </si>
  <si>
    <t>県立大附</t>
  </si>
  <si>
    <t>前川</t>
  </si>
  <si>
    <t>大保</t>
  </si>
  <si>
    <t>山口</t>
  </si>
  <si>
    <t>小嶋</t>
  </si>
  <si>
    <t>神原</t>
  </si>
  <si>
    <t>野村</t>
  </si>
  <si>
    <t>日浅</t>
  </si>
  <si>
    <t>重田</t>
  </si>
  <si>
    <t>清岡</t>
  </si>
  <si>
    <t>池坂</t>
  </si>
  <si>
    <t>龍野北</t>
  </si>
  <si>
    <t>X</t>
  </si>
  <si>
    <t>炭谷</t>
  </si>
  <si>
    <t>角浦</t>
  </si>
  <si>
    <t>田渕</t>
  </si>
  <si>
    <t>黒川</t>
  </si>
  <si>
    <t>山本</t>
  </si>
  <si>
    <t>時澤</t>
  </si>
  <si>
    <t>明石商業</t>
  </si>
  <si>
    <t>尾崎</t>
  </si>
  <si>
    <t>岩橋</t>
  </si>
  <si>
    <t>児玉</t>
  </si>
  <si>
    <t>大浜</t>
  </si>
  <si>
    <t>小林(2本)</t>
  </si>
  <si>
    <t>前川慎</t>
  </si>
  <si>
    <t>吉高</t>
  </si>
  <si>
    <t>藤井</t>
  </si>
  <si>
    <t>小西</t>
  </si>
  <si>
    <t>三浦</t>
  </si>
  <si>
    <t>和田</t>
  </si>
  <si>
    <t>澤邊</t>
  </si>
  <si>
    <t>富永</t>
  </si>
  <si>
    <t>小林</t>
  </si>
  <si>
    <t>道才</t>
  </si>
  <si>
    <t>橘</t>
  </si>
  <si>
    <t>松田</t>
  </si>
  <si>
    <t>谷</t>
  </si>
  <si>
    <t>泉</t>
  </si>
  <si>
    <t>米田</t>
  </si>
  <si>
    <t>神戸高塚</t>
  </si>
  <si>
    <t>今田</t>
  </si>
  <si>
    <t>石原</t>
  </si>
  <si>
    <t>松浦</t>
  </si>
  <si>
    <t>山岡</t>
  </si>
  <si>
    <t>潮﨑</t>
  </si>
  <si>
    <t>山形</t>
  </si>
  <si>
    <t>明石南</t>
  </si>
  <si>
    <t>田村</t>
  </si>
  <si>
    <t>木村</t>
  </si>
  <si>
    <t>加藤</t>
  </si>
  <si>
    <t>内川</t>
  </si>
  <si>
    <t>新村</t>
  </si>
  <si>
    <t>楠田</t>
  </si>
  <si>
    <t>鍛冶</t>
  </si>
  <si>
    <t>松田光</t>
  </si>
  <si>
    <t>三島</t>
  </si>
  <si>
    <t>坂尻</t>
  </si>
  <si>
    <t>西宮今津</t>
  </si>
  <si>
    <t>丸谷</t>
  </si>
  <si>
    <t>長谷阪</t>
  </si>
  <si>
    <t>堀江（仁）</t>
  </si>
  <si>
    <t>石田</t>
  </si>
  <si>
    <t>板東</t>
  </si>
  <si>
    <t>神戸甲北</t>
  </si>
  <si>
    <t>中井</t>
  </si>
  <si>
    <t>竹内</t>
  </si>
  <si>
    <t>北川</t>
  </si>
  <si>
    <t>髙垣</t>
  </si>
  <si>
    <t>松岡</t>
  </si>
  <si>
    <t>肱岡</t>
  </si>
  <si>
    <t>室井</t>
  </si>
  <si>
    <t>澤田</t>
  </si>
  <si>
    <t>富田</t>
  </si>
  <si>
    <t>山﨑</t>
  </si>
  <si>
    <t>橋本</t>
  </si>
  <si>
    <t>川西緑台</t>
  </si>
  <si>
    <t>伊川谷</t>
  </si>
  <si>
    <t>半田</t>
  </si>
  <si>
    <t>小田</t>
  </si>
  <si>
    <t>近藤</t>
  </si>
  <si>
    <t>深松</t>
  </si>
  <si>
    <t>松﨑</t>
  </si>
  <si>
    <t>川畑</t>
  </si>
  <si>
    <t>稲田</t>
  </si>
  <si>
    <t>県尼崎</t>
  </si>
  <si>
    <t>花浦</t>
  </si>
  <si>
    <t>吉岡</t>
  </si>
  <si>
    <t>三浦文</t>
  </si>
  <si>
    <t>鎌田</t>
  </si>
  <si>
    <t>菅本</t>
  </si>
  <si>
    <t>熊代</t>
  </si>
  <si>
    <t>西脇工業</t>
  </si>
  <si>
    <t>髙瀬</t>
  </si>
  <si>
    <t>藤原</t>
  </si>
  <si>
    <t>武次</t>
  </si>
  <si>
    <t>黒田</t>
  </si>
  <si>
    <t>碓永</t>
  </si>
  <si>
    <t>小山</t>
  </si>
  <si>
    <r>
      <t>第</t>
    </r>
    <r>
      <rPr>
        <b/>
        <sz val="12"/>
        <rFont val="Arial"/>
        <family val="2"/>
      </rPr>
      <t>97</t>
    </r>
    <r>
      <rPr>
        <b/>
        <sz val="12"/>
        <rFont val="ＭＳ Ｐゴシック"/>
        <family val="3"/>
      </rPr>
      <t>回全国高等学校野球選手権 兵庫大会</t>
    </r>
  </si>
  <si>
    <t>学校名</t>
  </si>
  <si>
    <t>学校名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</si>
  <si>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</si>
  <si>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</si>
  <si>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</si>
  <si>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</si>
  <si>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</si>
  <si>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</si>
  <si>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</si>
  <si>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</si>
  <si>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</si>
  <si>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</si>
  <si>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</si>
  <si>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</si>
  <si>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</si>
  <si>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</si>
  <si>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</si>
  <si>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</si>
  <si>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学校名</t>
  </si>
  <si>
    <t>太　　子</t>
  </si>
  <si>
    <t>八</t>
  </si>
  <si>
    <t>九</t>
  </si>
  <si>
    <t>（7回コールド）</t>
  </si>
  <si>
    <t>（延長10回）</t>
  </si>
  <si>
    <t>明　石</t>
  </si>
  <si>
    <t>明　石　西</t>
  </si>
  <si>
    <t>浜　　坂</t>
  </si>
  <si>
    <t>雲雀丘学園</t>
  </si>
  <si>
    <t>福　崎</t>
  </si>
  <si>
    <t>津　　名</t>
  </si>
  <si>
    <t>洲　　本</t>
  </si>
  <si>
    <t>神戸村野工業</t>
  </si>
  <si>
    <t>伊　丹　北</t>
  </si>
  <si>
    <t>三　木</t>
  </si>
  <si>
    <t>＜ＭＥＭＯ＞</t>
  </si>
  <si>
    <t>　　　　４回裏1死1塁の場面で、津名高校7番打者武田君の3球目に1塁走者佐藤君が盗塁を試みるが、竹田君がバッターボックスをはみ出してスイングし守備妨害でアウト、佐藤君は1塁に戻された。</t>
  </si>
  <si>
    <t>　　　　1試合目：選手の治療により、14:44～14:55の間、試合中断。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</si>
</sst>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7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 applyProtection="1">
      <alignment horizontal="left" vertical="center"/>
      <protection/>
    </xf>
    <xf numFmtId="0" fontId="4" fillId="24" borderId="18" xfId="0" applyFont="1" applyFill="1" applyBorder="1" applyAlignment="1" applyProtection="1">
      <alignment horizontal="center" vertical="center" shrinkToFit="1"/>
      <protection locked="0"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19" xfId="0" applyFill="1" applyBorder="1" applyAlignment="1" applyProtection="1">
      <alignment horizontal="center" vertical="center"/>
      <protection/>
    </xf>
    <xf numFmtId="181" fontId="24" fillId="24" borderId="20" xfId="0" applyNumberFormat="1" applyFont="1" applyFill="1" applyBorder="1" applyAlignment="1" applyProtection="1">
      <alignment horizontal="center" vertical="center"/>
      <protection locked="0"/>
    </xf>
    <xf numFmtId="181" fontId="24" fillId="24" borderId="21" xfId="0" applyNumberFormat="1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4" fillId="24" borderId="22" xfId="0" applyFont="1" applyFill="1" applyBorder="1" applyAlignment="1" applyProtection="1">
      <alignment horizontal="center" vertical="center" shrinkToFit="1"/>
      <protection locked="0"/>
    </xf>
    <xf numFmtId="181" fontId="26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6" fillId="24" borderId="27" xfId="0" applyFont="1" applyFill="1" applyBorder="1" applyAlignment="1" applyProtection="1">
      <alignment vertical="center" wrapText="1"/>
      <protection locked="0"/>
    </xf>
    <xf numFmtId="0" fontId="6" fillId="24" borderId="17" xfId="0" applyFont="1" applyFill="1" applyBorder="1" applyAlignment="1" applyProtection="1">
      <alignment vertical="center" wrapText="1"/>
      <protection locked="0"/>
    </xf>
    <xf numFmtId="0" fontId="6" fillId="24" borderId="28" xfId="0" applyFont="1" applyFill="1" applyBorder="1" applyAlignment="1" applyProtection="1">
      <alignment vertical="center" wrapText="1"/>
      <protection locked="0"/>
    </xf>
    <xf numFmtId="0" fontId="6" fillId="24" borderId="29" xfId="0" applyFont="1" applyFill="1" applyBorder="1" applyAlignment="1" applyProtection="1">
      <alignment vertical="center" wrapText="1"/>
      <protection locked="0"/>
    </xf>
    <xf numFmtId="0" fontId="6" fillId="24" borderId="30" xfId="0" applyFont="1" applyFill="1" applyBorder="1" applyAlignment="1" applyProtection="1">
      <alignment vertical="center" wrapText="1"/>
      <protection locked="0"/>
    </xf>
    <xf numFmtId="0" fontId="6" fillId="24" borderId="31" xfId="0" applyFont="1" applyFill="1" applyBorder="1" applyAlignment="1" applyProtection="1">
      <alignment vertical="center" wrapText="1"/>
      <protection locked="0"/>
    </xf>
    <xf numFmtId="181" fontId="0" fillId="24" borderId="20" xfId="0" applyNumberFormat="1" applyFont="1" applyFill="1" applyBorder="1" applyAlignment="1" applyProtection="1">
      <alignment horizontal="center" vertical="center"/>
      <protection locked="0"/>
    </xf>
    <xf numFmtId="181" fontId="0" fillId="24" borderId="15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18" xfId="0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6" fillId="24" borderId="34" xfId="0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  <protection locked="0"/>
    </xf>
    <xf numFmtId="0" fontId="6" fillId="24" borderId="35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 applyProtection="1">
      <alignment horizontal="center" vertical="center" shrinkToFit="1"/>
      <protection locked="0"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28" xfId="0" applyNumberFormat="1" applyFill="1" applyBorder="1" applyAlignment="1" applyProtection="1">
      <alignment horizontal="center" vertical="center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4" fillId="24" borderId="27" xfId="0" applyFont="1" applyFill="1" applyBorder="1" applyAlignment="1" applyProtection="1">
      <alignment horizontal="center" vertical="center" shrinkToFit="1"/>
      <protection/>
    </xf>
    <xf numFmtId="0" fontId="4" fillId="24" borderId="17" xfId="0" applyFont="1" applyFill="1" applyBorder="1" applyAlignment="1" applyProtection="1">
      <alignment horizontal="center" vertical="center" shrinkToFit="1"/>
      <protection/>
    </xf>
    <xf numFmtId="0" fontId="4" fillId="24" borderId="34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29" xfId="0" applyFont="1" applyFill="1" applyBorder="1" applyAlignment="1" applyProtection="1">
      <alignment horizontal="center" vertical="center" shrinkToFit="1"/>
      <protection/>
    </xf>
    <xf numFmtId="0" fontId="4" fillId="24" borderId="30" xfId="0" applyFont="1" applyFill="1" applyBorder="1" applyAlignment="1" applyProtection="1">
      <alignment horizontal="center" vertical="center" shrinkToFit="1"/>
      <protection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9" xfId="0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4" fillId="24" borderId="44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44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6" fillId="24" borderId="44" xfId="0" applyFont="1" applyFill="1" applyBorder="1" applyAlignment="1" applyProtection="1">
      <alignment horizontal="right" vertical="center" shrinkToFit="1"/>
      <protection locked="0"/>
    </xf>
    <xf numFmtId="0" fontId="6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44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24" fillId="24" borderId="44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 locked="0"/>
    </xf>
    <xf numFmtId="49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45" xfId="0" applyFill="1" applyBorder="1" applyAlignment="1" applyProtection="1">
      <alignment horizontal="center" vertical="center"/>
      <protection/>
    </xf>
    <xf numFmtId="0" fontId="4" fillId="24" borderId="44" xfId="0" applyNumberFormat="1" applyFont="1" applyFill="1" applyBorder="1" applyAlignment="1" applyProtection="1">
      <alignment horizontal="distributed" vertical="center" indent="1" shrinkToFit="1"/>
      <protection locked="0"/>
    </xf>
    <xf numFmtId="0" fontId="4" fillId="24" borderId="11" xfId="0" applyNumberFormat="1" applyFont="1" applyFill="1" applyBorder="1" applyAlignment="1" applyProtection="1">
      <alignment horizontal="distributed" vertical="center" indent="1" shrinkToFit="1"/>
      <protection locked="0"/>
    </xf>
    <xf numFmtId="0" fontId="0" fillId="24" borderId="44" xfId="0" applyFont="1" applyFill="1" applyBorder="1" applyAlignment="1" applyProtection="1">
      <alignment horizontal="center" vertical="center"/>
      <protection/>
    </xf>
    <xf numFmtId="0" fontId="0" fillId="24" borderId="45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4" fillId="24" borderId="0" xfId="0" applyNumberFormat="1" applyFont="1" applyFill="1" applyAlignment="1">
      <alignment horizontal="left" vertical="top" wrapText="1"/>
    </xf>
    <xf numFmtId="0" fontId="25" fillId="24" borderId="34" xfId="0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Alignment="1" applyProtection="1">
      <alignment horizontal="center" vertical="center" wrapText="1"/>
      <protection locked="0"/>
    </xf>
    <xf numFmtId="0" fontId="25" fillId="24" borderId="35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R31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00" t="s">
        <v>175</v>
      </c>
      <c r="B1" s="101"/>
      <c r="C1" s="101"/>
      <c r="D1" s="101"/>
      <c r="E1" s="101"/>
      <c r="F1" s="101"/>
      <c r="G1" s="101"/>
      <c r="H1" s="1" t="s">
        <v>3</v>
      </c>
      <c r="I1" s="24">
        <v>2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12</v>
      </c>
      <c r="P1" s="1" t="s">
        <v>6</v>
      </c>
      <c r="Q1" s="27" t="s">
        <v>23</v>
      </c>
      <c r="R1" s="3" t="s">
        <v>8</v>
      </c>
    </row>
    <row r="2" ht="5.25" customHeight="1"/>
    <row r="3" spans="8:18" ht="18.75" customHeight="1">
      <c r="H3" s="56" t="s">
        <v>9</v>
      </c>
      <c r="I3" s="56"/>
      <c r="J3" s="57" t="s">
        <v>38</v>
      </c>
      <c r="K3" s="58"/>
      <c r="L3" s="58"/>
      <c r="M3" s="58"/>
      <c r="N3" s="57"/>
      <c r="O3" s="57"/>
      <c r="P3" s="57"/>
      <c r="Q3" s="57"/>
      <c r="R3" s="23" t="s">
        <v>10</v>
      </c>
    </row>
    <row r="4" spans="1:18" ht="18.75" customHeight="1">
      <c r="A4" s="28"/>
      <c r="B4" s="16">
        <v>1</v>
      </c>
      <c r="C4" s="5" t="s">
        <v>1</v>
      </c>
      <c r="E4" s="93" t="s">
        <v>2</v>
      </c>
      <c r="F4" s="93"/>
      <c r="G4" s="94" t="s">
        <v>11</v>
      </c>
      <c r="H4" s="94"/>
      <c r="I4" s="95">
        <v>0.41458333333333336</v>
      </c>
      <c r="J4" s="95"/>
      <c r="K4" s="96" t="s">
        <v>12</v>
      </c>
      <c r="L4" s="96"/>
      <c r="M4" s="95">
        <v>0.49444444444444446</v>
      </c>
      <c r="N4" s="95"/>
      <c r="O4" s="96" t="s">
        <v>13</v>
      </c>
      <c r="P4" s="96"/>
      <c r="Q4" s="97">
        <f>SUM(M4-I4)</f>
        <v>0.0798611111111111</v>
      </c>
      <c r="R4" s="9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98" t="s">
        <v>176</v>
      </c>
      <c r="B6" s="99"/>
      <c r="C6" s="17" t="s">
        <v>179</v>
      </c>
      <c r="D6" s="18" t="s">
        <v>180</v>
      </c>
      <c r="E6" s="50" t="s">
        <v>181</v>
      </c>
      <c r="F6" s="17" t="s">
        <v>182</v>
      </c>
      <c r="G6" s="18" t="s">
        <v>183</v>
      </c>
      <c r="H6" s="19" t="s">
        <v>184</v>
      </c>
      <c r="I6" s="17" t="s">
        <v>185</v>
      </c>
      <c r="J6" s="18" t="s">
        <v>186</v>
      </c>
      <c r="K6" s="50" t="s">
        <v>187</v>
      </c>
      <c r="L6" s="9" t="s">
        <v>188</v>
      </c>
      <c r="M6" s="10" t="s">
        <v>189</v>
      </c>
      <c r="N6" s="11" t="s">
        <v>190</v>
      </c>
      <c r="O6" s="9" t="s">
        <v>191</v>
      </c>
      <c r="P6" s="10" t="s">
        <v>192</v>
      </c>
      <c r="Q6" s="11" t="s">
        <v>193</v>
      </c>
      <c r="R6" s="12" t="s">
        <v>39</v>
      </c>
    </row>
    <row r="7" spans="1:18" ht="27.75" customHeight="1">
      <c r="A7" s="91" t="s">
        <v>195</v>
      </c>
      <c r="B7" s="92"/>
      <c r="C7" s="20">
        <v>0</v>
      </c>
      <c r="D7" s="21">
        <v>1</v>
      </c>
      <c r="E7" s="22">
        <v>0</v>
      </c>
      <c r="F7" s="20">
        <v>2</v>
      </c>
      <c r="G7" s="21">
        <v>0</v>
      </c>
      <c r="H7" s="22">
        <v>0</v>
      </c>
      <c r="I7" s="20">
        <v>0</v>
      </c>
      <c r="J7" s="21">
        <v>1</v>
      </c>
      <c r="K7" s="22">
        <v>0</v>
      </c>
      <c r="L7" s="20"/>
      <c r="M7" s="21"/>
      <c r="N7" s="22"/>
      <c r="O7" s="20"/>
      <c r="P7" s="21"/>
      <c r="Q7" s="22"/>
      <c r="R7" s="29">
        <f>SUM(C7:Q7)</f>
        <v>4</v>
      </c>
    </row>
    <row r="8" spans="1:18" ht="27.75" customHeight="1">
      <c r="A8" s="91" t="s">
        <v>40</v>
      </c>
      <c r="B8" s="92"/>
      <c r="C8" s="20">
        <v>1</v>
      </c>
      <c r="D8" s="21">
        <v>0</v>
      </c>
      <c r="E8" s="22">
        <v>3</v>
      </c>
      <c r="F8" s="20">
        <v>0</v>
      </c>
      <c r="G8" s="21">
        <v>0</v>
      </c>
      <c r="H8" s="22">
        <v>1</v>
      </c>
      <c r="I8" s="20">
        <v>0</v>
      </c>
      <c r="J8" s="21">
        <v>0</v>
      </c>
      <c r="K8" s="22" t="s">
        <v>41</v>
      </c>
      <c r="L8" s="20"/>
      <c r="M8" s="21"/>
      <c r="N8" s="22"/>
      <c r="O8" s="20"/>
      <c r="P8" s="21"/>
      <c r="Q8" s="22"/>
      <c r="R8" s="29">
        <f>SUM(C8:Q8)</f>
        <v>5</v>
      </c>
    </row>
    <row r="9" spans="1:18" ht="21" customHeight="1">
      <c r="A9" s="98" t="s">
        <v>178</v>
      </c>
      <c r="B9" s="99"/>
      <c r="C9" s="86" t="s">
        <v>15</v>
      </c>
      <c r="D9" s="87"/>
      <c r="E9" s="87"/>
      <c r="F9" s="87"/>
      <c r="G9" s="87"/>
      <c r="H9" s="87"/>
      <c r="I9" s="87" t="s">
        <v>16</v>
      </c>
      <c r="J9" s="88"/>
      <c r="K9" s="89" t="s">
        <v>17</v>
      </c>
      <c r="L9" s="90"/>
      <c r="M9" s="87" t="s">
        <v>18</v>
      </c>
      <c r="N9" s="90"/>
      <c r="O9" s="87" t="s">
        <v>19</v>
      </c>
      <c r="P9" s="87"/>
      <c r="Q9" s="87"/>
      <c r="R9" s="88"/>
    </row>
    <row r="10" spans="1:18" ht="16.5" customHeight="1">
      <c r="A10" s="77" t="str">
        <f>A7</f>
        <v>太　　子</v>
      </c>
      <c r="B10" s="78"/>
      <c r="C10" s="30" t="s">
        <v>43</v>
      </c>
      <c r="D10" s="81" t="s">
        <v>44</v>
      </c>
      <c r="E10" s="82"/>
      <c r="F10" s="31">
        <v>4</v>
      </c>
      <c r="G10" s="81"/>
      <c r="H10" s="82"/>
      <c r="I10" s="68" t="s">
        <v>45</v>
      </c>
      <c r="J10" s="69"/>
      <c r="K10" s="69"/>
      <c r="L10" s="83"/>
      <c r="M10" s="68" t="s">
        <v>46</v>
      </c>
      <c r="N10" s="82"/>
      <c r="O10" s="84" t="s">
        <v>44</v>
      </c>
      <c r="P10" s="85"/>
      <c r="Q10" s="68" t="s">
        <v>45</v>
      </c>
      <c r="R10" s="69"/>
    </row>
    <row r="11" spans="1:18" ht="16.5" customHeight="1">
      <c r="A11" s="77"/>
      <c r="B11" s="78"/>
      <c r="C11" s="32">
        <v>2</v>
      </c>
      <c r="D11" s="70"/>
      <c r="E11" s="71"/>
      <c r="F11" s="33">
        <v>5</v>
      </c>
      <c r="G11" s="70"/>
      <c r="H11" s="71"/>
      <c r="I11" s="72"/>
      <c r="J11" s="73"/>
      <c r="K11" s="73"/>
      <c r="L11" s="74"/>
      <c r="M11" s="72"/>
      <c r="N11" s="71"/>
      <c r="O11" s="70"/>
      <c r="P11" s="74"/>
      <c r="Q11" s="72"/>
      <c r="R11" s="73"/>
    </row>
    <row r="12" spans="1:18" ht="16.5" customHeight="1">
      <c r="A12" s="79"/>
      <c r="B12" s="80"/>
      <c r="C12" s="34">
        <v>3</v>
      </c>
      <c r="D12" s="65"/>
      <c r="E12" s="66"/>
      <c r="F12" s="35">
        <v>6</v>
      </c>
      <c r="G12" s="65"/>
      <c r="H12" s="66"/>
      <c r="I12" s="51"/>
      <c r="J12" s="52"/>
      <c r="K12" s="52"/>
      <c r="L12" s="67"/>
      <c r="M12" s="51"/>
      <c r="N12" s="66"/>
      <c r="O12" s="65"/>
      <c r="P12" s="67"/>
      <c r="Q12" s="51"/>
      <c r="R12" s="52"/>
    </row>
    <row r="13" spans="1:18" ht="16.5" customHeight="1">
      <c r="A13" s="75" t="str">
        <f>A8</f>
        <v>姫路飾西</v>
      </c>
      <c r="B13" s="76"/>
      <c r="C13" s="30" t="s">
        <v>43</v>
      </c>
      <c r="D13" s="81" t="s">
        <v>47</v>
      </c>
      <c r="E13" s="82"/>
      <c r="F13" s="31">
        <v>4</v>
      </c>
      <c r="G13" s="81"/>
      <c r="H13" s="82"/>
      <c r="I13" s="68" t="s">
        <v>48</v>
      </c>
      <c r="J13" s="69"/>
      <c r="K13" s="69"/>
      <c r="L13" s="83"/>
      <c r="M13" s="68"/>
      <c r="N13" s="82"/>
      <c r="O13" s="81" t="s">
        <v>49</v>
      </c>
      <c r="P13" s="83"/>
      <c r="Q13" s="68"/>
      <c r="R13" s="69"/>
    </row>
    <row r="14" spans="1:18" ht="16.5" customHeight="1">
      <c r="A14" s="77"/>
      <c r="B14" s="78"/>
      <c r="C14" s="32">
        <v>2</v>
      </c>
      <c r="D14" s="70" t="s">
        <v>50</v>
      </c>
      <c r="E14" s="71"/>
      <c r="F14" s="33">
        <v>5</v>
      </c>
      <c r="G14" s="70"/>
      <c r="H14" s="71"/>
      <c r="I14" s="72"/>
      <c r="J14" s="73"/>
      <c r="K14" s="73"/>
      <c r="L14" s="74"/>
      <c r="M14" s="72"/>
      <c r="N14" s="71"/>
      <c r="O14" s="70"/>
      <c r="P14" s="74"/>
      <c r="Q14" s="72"/>
      <c r="R14" s="73"/>
    </row>
    <row r="15" spans="1:18" ht="16.5" customHeight="1">
      <c r="A15" s="79"/>
      <c r="B15" s="80"/>
      <c r="C15" s="34">
        <v>3</v>
      </c>
      <c r="D15" s="65"/>
      <c r="E15" s="66"/>
      <c r="F15" s="35">
        <v>6</v>
      </c>
      <c r="G15" s="65"/>
      <c r="H15" s="66"/>
      <c r="I15" s="51"/>
      <c r="J15" s="52"/>
      <c r="K15" s="52"/>
      <c r="L15" s="67"/>
      <c r="M15" s="51"/>
      <c r="N15" s="66"/>
      <c r="O15" s="65"/>
      <c r="P15" s="67"/>
      <c r="Q15" s="51"/>
      <c r="R15" s="52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1</v>
      </c>
      <c r="C17" s="5" t="s">
        <v>1</v>
      </c>
      <c r="E17" s="93" t="s">
        <v>20</v>
      </c>
      <c r="F17" s="93"/>
      <c r="G17" s="94" t="s">
        <v>11</v>
      </c>
      <c r="H17" s="94"/>
      <c r="I17" s="95">
        <v>0.5305555555555556</v>
      </c>
      <c r="J17" s="95"/>
      <c r="K17" s="96" t="s">
        <v>12</v>
      </c>
      <c r="L17" s="96"/>
      <c r="M17" s="95">
        <v>0.6034722222222222</v>
      </c>
      <c r="N17" s="95"/>
      <c r="O17" s="96" t="s">
        <v>13</v>
      </c>
      <c r="P17" s="96"/>
      <c r="Q17" s="97">
        <f>SUM(M17-I17)</f>
        <v>0.07291666666666663</v>
      </c>
      <c r="R17" s="9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98" t="s">
        <v>176</v>
      </c>
      <c r="B19" s="99"/>
      <c r="C19" s="17" t="s">
        <v>179</v>
      </c>
      <c r="D19" s="18" t="s">
        <v>180</v>
      </c>
      <c r="E19" s="50" t="s">
        <v>181</v>
      </c>
      <c r="F19" s="17" t="s">
        <v>182</v>
      </c>
      <c r="G19" s="18" t="s">
        <v>183</v>
      </c>
      <c r="H19" s="19" t="s">
        <v>184</v>
      </c>
      <c r="I19" s="17" t="s">
        <v>185</v>
      </c>
      <c r="J19" s="10" t="s">
        <v>196</v>
      </c>
      <c r="K19" s="11" t="s">
        <v>197</v>
      </c>
      <c r="L19" s="9" t="s">
        <v>188</v>
      </c>
      <c r="M19" s="10" t="s">
        <v>189</v>
      </c>
      <c r="N19" s="11" t="s">
        <v>190</v>
      </c>
      <c r="O19" s="9" t="s">
        <v>191</v>
      </c>
      <c r="P19" s="10" t="s">
        <v>192</v>
      </c>
      <c r="Q19" s="11" t="s">
        <v>193</v>
      </c>
      <c r="R19" s="12" t="s">
        <v>39</v>
      </c>
    </row>
    <row r="20" spans="1:18" ht="27.75" customHeight="1">
      <c r="A20" s="91" t="s">
        <v>51</v>
      </c>
      <c r="B20" s="92"/>
      <c r="C20" s="20">
        <v>0</v>
      </c>
      <c r="D20" s="21">
        <v>0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/>
      <c r="K20" s="22"/>
      <c r="L20" s="59" t="s">
        <v>198</v>
      </c>
      <c r="M20" s="60"/>
      <c r="N20" s="61"/>
      <c r="O20" s="20"/>
      <c r="P20" s="21"/>
      <c r="Q20" s="22"/>
      <c r="R20" s="29">
        <f>SUM(C20:Q20)</f>
        <v>0</v>
      </c>
    </row>
    <row r="21" spans="1:18" ht="27.75" customHeight="1">
      <c r="A21" s="91" t="s">
        <v>52</v>
      </c>
      <c r="B21" s="92"/>
      <c r="C21" s="20">
        <v>1</v>
      </c>
      <c r="D21" s="21">
        <v>0</v>
      </c>
      <c r="E21" s="22">
        <v>1</v>
      </c>
      <c r="F21" s="20">
        <v>1</v>
      </c>
      <c r="G21" s="21">
        <v>4</v>
      </c>
      <c r="H21" s="22">
        <v>0</v>
      </c>
      <c r="I21" s="20" t="s">
        <v>41</v>
      </c>
      <c r="J21" s="21"/>
      <c r="K21" s="22"/>
      <c r="L21" s="62"/>
      <c r="M21" s="63"/>
      <c r="N21" s="64"/>
      <c r="O21" s="20"/>
      <c r="P21" s="21"/>
      <c r="Q21" s="22"/>
      <c r="R21" s="29">
        <f>SUM(C21:Q21)</f>
        <v>7</v>
      </c>
    </row>
    <row r="22" spans="1:18" ht="21" customHeight="1">
      <c r="A22" s="98" t="s">
        <v>178</v>
      </c>
      <c r="B22" s="99"/>
      <c r="C22" s="86" t="s">
        <v>15</v>
      </c>
      <c r="D22" s="87"/>
      <c r="E22" s="87"/>
      <c r="F22" s="87"/>
      <c r="G22" s="87"/>
      <c r="H22" s="87"/>
      <c r="I22" s="87" t="s">
        <v>16</v>
      </c>
      <c r="J22" s="88"/>
      <c r="K22" s="89" t="s">
        <v>17</v>
      </c>
      <c r="L22" s="90"/>
      <c r="M22" s="87" t="s">
        <v>18</v>
      </c>
      <c r="N22" s="90"/>
      <c r="O22" s="87" t="s">
        <v>19</v>
      </c>
      <c r="P22" s="87"/>
      <c r="Q22" s="87"/>
      <c r="R22" s="88"/>
    </row>
    <row r="23" spans="1:18" ht="16.5" customHeight="1">
      <c r="A23" s="77" t="str">
        <f>A20</f>
        <v>三木東</v>
      </c>
      <c r="B23" s="78"/>
      <c r="C23" s="30" t="s">
        <v>43</v>
      </c>
      <c r="D23" s="81" t="s">
        <v>53</v>
      </c>
      <c r="E23" s="82"/>
      <c r="F23" s="31">
        <v>4</v>
      </c>
      <c r="G23" s="81"/>
      <c r="H23" s="82"/>
      <c r="I23" s="68" t="s">
        <v>54</v>
      </c>
      <c r="J23" s="69"/>
      <c r="K23" s="69"/>
      <c r="L23" s="83"/>
      <c r="M23" s="68"/>
      <c r="N23" s="82"/>
      <c r="O23" s="84"/>
      <c r="P23" s="85"/>
      <c r="Q23" s="68"/>
      <c r="R23" s="69"/>
    </row>
    <row r="24" spans="1:18" ht="16.5" customHeight="1">
      <c r="A24" s="77"/>
      <c r="B24" s="78"/>
      <c r="C24" s="32">
        <v>2</v>
      </c>
      <c r="D24" s="70" t="s">
        <v>55</v>
      </c>
      <c r="E24" s="71"/>
      <c r="F24" s="33">
        <v>5</v>
      </c>
      <c r="G24" s="70"/>
      <c r="H24" s="71"/>
      <c r="I24" s="72"/>
      <c r="J24" s="73"/>
      <c r="K24" s="73"/>
      <c r="L24" s="74"/>
      <c r="M24" s="72"/>
      <c r="N24" s="71"/>
      <c r="O24" s="70"/>
      <c r="P24" s="74"/>
      <c r="Q24" s="72"/>
      <c r="R24" s="73"/>
    </row>
    <row r="25" spans="1:18" ht="16.5" customHeight="1">
      <c r="A25" s="79"/>
      <c r="B25" s="80"/>
      <c r="C25" s="34">
        <v>3</v>
      </c>
      <c r="D25" s="65" t="s">
        <v>53</v>
      </c>
      <c r="E25" s="66"/>
      <c r="F25" s="35">
        <v>6</v>
      </c>
      <c r="G25" s="65"/>
      <c r="H25" s="66"/>
      <c r="I25" s="51"/>
      <c r="J25" s="52"/>
      <c r="K25" s="52"/>
      <c r="L25" s="67"/>
      <c r="M25" s="51"/>
      <c r="N25" s="66"/>
      <c r="O25" s="65"/>
      <c r="P25" s="67"/>
      <c r="Q25" s="51"/>
      <c r="R25" s="52"/>
    </row>
    <row r="26" spans="1:18" ht="16.5" customHeight="1">
      <c r="A26" s="75" t="str">
        <f>A21</f>
        <v>淡路三原</v>
      </c>
      <c r="B26" s="76"/>
      <c r="C26" s="30" t="s">
        <v>43</v>
      </c>
      <c r="D26" s="81" t="s">
        <v>56</v>
      </c>
      <c r="E26" s="82"/>
      <c r="F26" s="31">
        <v>4</v>
      </c>
      <c r="G26" s="81"/>
      <c r="H26" s="82"/>
      <c r="I26" s="68" t="s">
        <v>57</v>
      </c>
      <c r="J26" s="69"/>
      <c r="K26" s="69"/>
      <c r="L26" s="83"/>
      <c r="M26" s="68" t="s">
        <v>58</v>
      </c>
      <c r="N26" s="82"/>
      <c r="O26" s="81" t="s">
        <v>33</v>
      </c>
      <c r="P26" s="83"/>
      <c r="Q26" s="68" t="s">
        <v>56</v>
      </c>
      <c r="R26" s="69"/>
    </row>
    <row r="27" spans="1:18" ht="16.5" customHeight="1">
      <c r="A27" s="77"/>
      <c r="B27" s="78"/>
      <c r="C27" s="32">
        <v>2</v>
      </c>
      <c r="D27" s="70"/>
      <c r="E27" s="71"/>
      <c r="F27" s="33">
        <v>5</v>
      </c>
      <c r="G27" s="70"/>
      <c r="H27" s="71"/>
      <c r="I27" s="72"/>
      <c r="J27" s="73"/>
      <c r="K27" s="73"/>
      <c r="L27" s="74"/>
      <c r="M27" s="72"/>
      <c r="N27" s="71"/>
      <c r="O27" s="70"/>
      <c r="P27" s="74"/>
      <c r="Q27" s="72"/>
      <c r="R27" s="73"/>
    </row>
    <row r="28" spans="1:18" ht="16.5" customHeight="1">
      <c r="A28" s="79"/>
      <c r="B28" s="80"/>
      <c r="C28" s="34">
        <v>3</v>
      </c>
      <c r="D28" s="65"/>
      <c r="E28" s="66"/>
      <c r="F28" s="35">
        <v>6</v>
      </c>
      <c r="G28" s="65"/>
      <c r="H28" s="66"/>
      <c r="I28" s="51"/>
      <c r="J28" s="52"/>
      <c r="K28" s="52"/>
      <c r="L28" s="67"/>
      <c r="M28" s="51"/>
      <c r="N28" s="66"/>
      <c r="O28" s="65"/>
      <c r="P28" s="67"/>
      <c r="Q28" s="51"/>
      <c r="R28" s="52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1" ht="13.5">
      <c r="I31" s="6"/>
    </row>
  </sheetData>
  <sheetProtection/>
  <mergeCells count="124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  <mergeCell ref="L20:N21"/>
  </mergeCells>
  <conditionalFormatting sqref="A7:B7 R7">
    <cfRule type="expression" priority="6" dxfId="230" stopIfTrue="1">
      <formula>$R7&gt;$R8</formula>
    </cfRule>
  </conditionalFormatting>
  <conditionalFormatting sqref="R8">
    <cfRule type="expression" priority="7" dxfId="230" stopIfTrue="1">
      <formula>$R8&gt;$R7</formula>
    </cfRule>
  </conditionalFormatting>
  <conditionalFormatting sqref="A8:B8">
    <cfRule type="expression" priority="8" dxfId="230" stopIfTrue="1">
      <formula>$R7&lt;$R8</formula>
    </cfRule>
  </conditionalFormatting>
  <conditionalFormatting sqref="C7:C8">
    <cfRule type="cellIs" priority="9" dxfId="230" operator="greaterThan" stopIfTrue="1">
      <formula>0</formula>
    </cfRule>
  </conditionalFormatting>
  <conditionalFormatting sqref="D7:E8">
    <cfRule type="cellIs" priority="14" dxfId="230" operator="greaterThan" stopIfTrue="1">
      <formula>0</formula>
    </cfRule>
  </conditionalFormatting>
  <conditionalFormatting sqref="F7:F8">
    <cfRule type="cellIs" priority="15" dxfId="230" operator="greaterThan" stopIfTrue="1">
      <formula>0</formula>
    </cfRule>
  </conditionalFormatting>
  <conditionalFormatting sqref="G7:H8">
    <cfRule type="cellIs" priority="16" dxfId="230" operator="greaterThan" stopIfTrue="1">
      <formula>0</formula>
    </cfRule>
  </conditionalFormatting>
  <conditionalFormatting sqref="I7:I8">
    <cfRule type="cellIs" priority="17" dxfId="230" operator="greaterThan" stopIfTrue="1">
      <formula>0</formula>
    </cfRule>
  </conditionalFormatting>
  <conditionalFormatting sqref="J7:K8">
    <cfRule type="cellIs" priority="18" dxfId="230" operator="greaterThan" stopIfTrue="1">
      <formula>0</formula>
    </cfRule>
  </conditionalFormatting>
  <conditionalFormatting sqref="L7:L8">
    <cfRule type="cellIs" priority="19" dxfId="230" operator="greaterThan" stopIfTrue="1">
      <formula>0</formula>
    </cfRule>
  </conditionalFormatting>
  <conditionalFormatting sqref="M7:N8">
    <cfRule type="cellIs" priority="20" dxfId="230" operator="greaterThan" stopIfTrue="1">
      <formula>0</formula>
    </cfRule>
  </conditionalFormatting>
  <conditionalFormatting sqref="O7:O8">
    <cfRule type="cellIs" priority="21" dxfId="230" operator="greaterThan" stopIfTrue="1">
      <formula>0</formula>
    </cfRule>
  </conditionalFormatting>
  <conditionalFormatting sqref="P7:Q8">
    <cfRule type="cellIs" priority="22" dxfId="230" operator="greaterThan" stopIfTrue="1">
      <formula>0</formula>
    </cfRule>
  </conditionalFormatting>
  <conditionalFormatting sqref="A20:B20 R20">
    <cfRule type="expression" priority="23" dxfId="230" stopIfTrue="1">
      <formula>$R20&gt;$R21</formula>
    </cfRule>
  </conditionalFormatting>
  <conditionalFormatting sqref="R21">
    <cfRule type="expression" priority="24" dxfId="230" stopIfTrue="1">
      <formula>$R21&gt;$R20</formula>
    </cfRule>
  </conditionalFormatting>
  <conditionalFormatting sqref="A21:B21">
    <cfRule type="expression" priority="25" dxfId="230" stopIfTrue="1">
      <formula>$R20&lt;$R21</formula>
    </cfRule>
  </conditionalFormatting>
  <conditionalFormatting sqref="C20:C21">
    <cfRule type="cellIs" priority="26" dxfId="230" operator="greaterThan" stopIfTrue="1">
      <formula>0</formula>
    </cfRule>
  </conditionalFormatting>
  <conditionalFormatting sqref="D20:E21">
    <cfRule type="cellIs" priority="27" dxfId="230" operator="greaterThan" stopIfTrue="1">
      <formula>0</formula>
    </cfRule>
  </conditionalFormatting>
  <conditionalFormatting sqref="F20:F21">
    <cfRule type="cellIs" priority="28" dxfId="230" operator="greaterThan" stopIfTrue="1">
      <formula>0</formula>
    </cfRule>
  </conditionalFormatting>
  <conditionalFormatting sqref="G20:H21">
    <cfRule type="cellIs" priority="29" dxfId="230" operator="greaterThan" stopIfTrue="1">
      <formula>0</formula>
    </cfRule>
  </conditionalFormatting>
  <conditionalFormatting sqref="I20:I21">
    <cfRule type="cellIs" priority="30" dxfId="230" operator="greaterThan" stopIfTrue="1">
      <formula>0</formula>
    </cfRule>
  </conditionalFormatting>
  <conditionalFormatting sqref="O20:O21">
    <cfRule type="cellIs" priority="34" dxfId="230" operator="greaterThan" stopIfTrue="1">
      <formula>0</formula>
    </cfRule>
  </conditionalFormatting>
  <conditionalFormatting sqref="P20:Q21">
    <cfRule type="cellIs" priority="35" dxfId="230" operator="greaterThan" stopIfTrue="1">
      <formula>0</formula>
    </cfRule>
  </conditionalFormatting>
  <conditionalFormatting sqref="H19">
    <cfRule type="expression" priority="3" dxfId="7" stopIfTrue="1">
      <formula>H20=""</formula>
    </cfRule>
  </conditionalFormatting>
  <conditionalFormatting sqref="H6">
    <cfRule type="expression" priority="2" dxfId="7" stopIfTrue="1">
      <formula>H7=""</formula>
    </cfRule>
  </conditionalFormatting>
  <conditionalFormatting sqref="J20:K21">
    <cfRule type="cellIs" priority="1" dxfId="230" operator="greaterThan" stopIfTrue="1">
      <formula>0</formula>
    </cfRule>
  </conditionalFormatting>
  <conditionalFormatting sqref="A23:B23 A10:B10">
    <cfRule type="expression" priority="85" dxfId="230" stopIfTrue="1">
      <formula>$R7&gt;$R8</formula>
    </cfRule>
  </conditionalFormatting>
  <conditionalFormatting sqref="A25:B25 A12:B12">
    <cfRule type="expression" priority="86" dxfId="230" stopIfTrue="1">
      <formula>'7.12'!#REF!&gt;$R9</formula>
    </cfRule>
  </conditionalFormatting>
  <conditionalFormatting sqref="A24:B24 A11:B11">
    <cfRule type="expression" priority="87" dxfId="230" stopIfTrue="1">
      <formula>$R8&gt;'7.12'!#REF!</formula>
    </cfRule>
  </conditionalFormatting>
  <conditionalFormatting sqref="A26:B26 A13:B13">
    <cfRule type="expression" priority="88" dxfId="230" stopIfTrue="1">
      <formula>$R7&lt;$R8</formula>
    </cfRule>
  </conditionalFormatting>
  <conditionalFormatting sqref="A28:B28 A15:B15">
    <cfRule type="expression" priority="89" dxfId="230" stopIfTrue="1">
      <formula>'7.12'!#REF!&lt;$R9</formula>
    </cfRule>
  </conditionalFormatting>
  <conditionalFormatting sqref="A27:B27 A14:B14">
    <cfRule type="expression" priority="90" dxfId="230" stopIfTrue="1">
      <formula>$R8&lt;'7.12'!#REF!</formula>
    </cfRule>
  </conditionalFormatting>
  <dataValidations count="3"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7:Q8 C20:K21 O20:Q21 L20"/>
    <dataValidation type="list" allowBlank="1" showInputMessage="1" showErrorMessage="1" sqref="C4 C17">
      <formula1>"回戦,戦,勝戦"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W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00" t="s">
        <v>175</v>
      </c>
      <c r="B1" s="101"/>
      <c r="C1" s="101"/>
      <c r="D1" s="101"/>
      <c r="E1" s="101"/>
      <c r="F1" s="101"/>
      <c r="G1" s="101"/>
      <c r="H1" s="1" t="s">
        <v>3</v>
      </c>
      <c r="I1" s="24">
        <v>3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13</v>
      </c>
      <c r="P1" s="1" t="s">
        <v>6</v>
      </c>
      <c r="Q1" s="27" t="s">
        <v>0</v>
      </c>
      <c r="R1" s="3" t="s">
        <v>8</v>
      </c>
    </row>
    <row r="2" ht="5.25" customHeight="1"/>
    <row r="3" spans="8:18" ht="18.75" customHeight="1">
      <c r="H3" s="56" t="s">
        <v>9</v>
      </c>
      <c r="I3" s="56"/>
      <c r="J3" s="57" t="s">
        <v>38</v>
      </c>
      <c r="K3" s="58"/>
      <c r="L3" s="58"/>
      <c r="M3" s="58"/>
      <c r="N3" s="57"/>
      <c r="O3" s="57"/>
      <c r="P3" s="57"/>
      <c r="Q3" s="57"/>
      <c r="R3" s="23" t="s">
        <v>10</v>
      </c>
    </row>
    <row r="4" spans="1:18" ht="18.75" customHeight="1">
      <c r="A4" s="28"/>
      <c r="B4" s="16">
        <v>1</v>
      </c>
      <c r="C4" s="5" t="s">
        <v>1</v>
      </c>
      <c r="E4" s="93" t="s">
        <v>2</v>
      </c>
      <c r="F4" s="93"/>
      <c r="G4" s="94" t="s">
        <v>11</v>
      </c>
      <c r="H4" s="94"/>
      <c r="I4" s="95">
        <v>0.4152777777777778</v>
      </c>
      <c r="J4" s="95"/>
      <c r="K4" s="96" t="s">
        <v>12</v>
      </c>
      <c r="L4" s="96"/>
      <c r="M4" s="95">
        <v>0.5118055555555555</v>
      </c>
      <c r="N4" s="95"/>
      <c r="O4" s="96" t="s">
        <v>13</v>
      </c>
      <c r="P4" s="96"/>
      <c r="Q4" s="97">
        <f>SUM(M4-I4)</f>
        <v>0.09652777777777771</v>
      </c>
      <c r="R4" s="9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98" t="s">
        <v>176</v>
      </c>
      <c r="B6" s="99"/>
      <c r="C6" s="17" t="s">
        <v>179</v>
      </c>
      <c r="D6" s="18" t="s">
        <v>180</v>
      </c>
      <c r="E6" s="50" t="s">
        <v>181</v>
      </c>
      <c r="F6" s="17" t="s">
        <v>182</v>
      </c>
      <c r="G6" s="18" t="s">
        <v>183</v>
      </c>
      <c r="H6" s="19" t="s">
        <v>184</v>
      </c>
      <c r="I6" s="17" t="s">
        <v>185</v>
      </c>
      <c r="J6" s="18" t="s">
        <v>186</v>
      </c>
      <c r="K6" s="50" t="s">
        <v>187</v>
      </c>
      <c r="L6" s="17" t="s">
        <v>188</v>
      </c>
      <c r="M6" s="10" t="s">
        <v>189</v>
      </c>
      <c r="N6" s="11" t="s">
        <v>190</v>
      </c>
      <c r="O6" s="9" t="s">
        <v>191</v>
      </c>
      <c r="P6" s="10" t="s">
        <v>192</v>
      </c>
      <c r="Q6" s="11" t="s">
        <v>193</v>
      </c>
      <c r="R6" s="12" t="s">
        <v>39</v>
      </c>
    </row>
    <row r="7" spans="1:18" ht="27.75" customHeight="1">
      <c r="A7" s="91" t="s">
        <v>60</v>
      </c>
      <c r="B7" s="92"/>
      <c r="C7" s="20">
        <v>1</v>
      </c>
      <c r="D7" s="21">
        <v>0</v>
      </c>
      <c r="E7" s="22">
        <v>0</v>
      </c>
      <c r="F7" s="20">
        <v>0</v>
      </c>
      <c r="G7" s="21">
        <v>0</v>
      </c>
      <c r="H7" s="22">
        <v>0</v>
      </c>
      <c r="I7" s="20">
        <v>0</v>
      </c>
      <c r="J7" s="21">
        <v>0</v>
      </c>
      <c r="K7" s="22">
        <v>0</v>
      </c>
      <c r="L7" s="20">
        <v>2</v>
      </c>
      <c r="M7" s="21"/>
      <c r="N7" s="22"/>
      <c r="O7" s="59" t="s">
        <v>199</v>
      </c>
      <c r="P7" s="60"/>
      <c r="Q7" s="61"/>
      <c r="R7" s="29">
        <f>SUM(C7:Q7)</f>
        <v>3</v>
      </c>
    </row>
    <row r="8" spans="1:18" ht="27.75" customHeight="1">
      <c r="A8" s="91" t="s">
        <v>61</v>
      </c>
      <c r="B8" s="92"/>
      <c r="C8" s="20">
        <v>0</v>
      </c>
      <c r="D8" s="21">
        <v>0</v>
      </c>
      <c r="E8" s="22">
        <v>0</v>
      </c>
      <c r="F8" s="20">
        <v>0</v>
      </c>
      <c r="G8" s="21">
        <v>0</v>
      </c>
      <c r="H8" s="22">
        <v>1</v>
      </c>
      <c r="I8" s="20">
        <v>0</v>
      </c>
      <c r="J8" s="21">
        <v>0</v>
      </c>
      <c r="K8" s="22">
        <v>0</v>
      </c>
      <c r="L8" s="20">
        <v>3</v>
      </c>
      <c r="M8" s="21"/>
      <c r="N8" s="22"/>
      <c r="O8" s="62"/>
      <c r="P8" s="63"/>
      <c r="Q8" s="64"/>
      <c r="R8" s="29">
        <f>SUM(C8:Q8)</f>
        <v>4</v>
      </c>
    </row>
    <row r="9" spans="1:18" ht="21" customHeight="1">
      <c r="A9" s="98" t="s">
        <v>178</v>
      </c>
      <c r="B9" s="99"/>
      <c r="C9" s="86" t="s">
        <v>15</v>
      </c>
      <c r="D9" s="87"/>
      <c r="E9" s="87"/>
      <c r="F9" s="87"/>
      <c r="G9" s="87"/>
      <c r="H9" s="87"/>
      <c r="I9" s="87" t="s">
        <v>16</v>
      </c>
      <c r="J9" s="88"/>
      <c r="K9" s="89" t="s">
        <v>17</v>
      </c>
      <c r="L9" s="90"/>
      <c r="M9" s="87" t="s">
        <v>18</v>
      </c>
      <c r="N9" s="90"/>
      <c r="O9" s="87" t="s">
        <v>19</v>
      </c>
      <c r="P9" s="87"/>
      <c r="Q9" s="87"/>
      <c r="R9" s="88"/>
    </row>
    <row r="10" spans="1:18" ht="16.5" customHeight="1">
      <c r="A10" s="77" t="str">
        <f>A7</f>
        <v>宝塚北</v>
      </c>
      <c r="B10" s="78"/>
      <c r="C10" s="30" t="s">
        <v>43</v>
      </c>
      <c r="D10" s="81" t="s">
        <v>62</v>
      </c>
      <c r="E10" s="82"/>
      <c r="F10" s="31">
        <v>4</v>
      </c>
      <c r="G10" s="81"/>
      <c r="H10" s="82"/>
      <c r="I10" s="68" t="s">
        <v>63</v>
      </c>
      <c r="J10" s="69"/>
      <c r="K10" s="69"/>
      <c r="L10" s="83"/>
      <c r="M10" s="68"/>
      <c r="N10" s="82"/>
      <c r="O10" s="84"/>
      <c r="P10" s="85"/>
      <c r="Q10" s="68"/>
      <c r="R10" s="69"/>
    </row>
    <row r="11" spans="1:18" ht="16.5" customHeight="1">
      <c r="A11" s="77"/>
      <c r="B11" s="78"/>
      <c r="C11" s="32">
        <v>2</v>
      </c>
      <c r="D11" s="70" t="s">
        <v>42</v>
      </c>
      <c r="E11" s="71"/>
      <c r="F11" s="33">
        <v>5</v>
      </c>
      <c r="G11" s="70"/>
      <c r="H11" s="71"/>
      <c r="I11" s="72"/>
      <c r="J11" s="73"/>
      <c r="K11" s="73"/>
      <c r="L11" s="74"/>
      <c r="M11" s="72"/>
      <c r="N11" s="71"/>
      <c r="O11" s="70"/>
      <c r="P11" s="74"/>
      <c r="Q11" s="72"/>
      <c r="R11" s="73"/>
    </row>
    <row r="12" spans="1:18" ht="16.5" customHeight="1">
      <c r="A12" s="79"/>
      <c r="B12" s="80"/>
      <c r="C12" s="34">
        <v>3</v>
      </c>
      <c r="D12" s="65" t="s">
        <v>64</v>
      </c>
      <c r="E12" s="66"/>
      <c r="F12" s="35">
        <v>6</v>
      </c>
      <c r="G12" s="65"/>
      <c r="H12" s="66"/>
      <c r="I12" s="51"/>
      <c r="J12" s="52"/>
      <c r="K12" s="52"/>
      <c r="L12" s="67"/>
      <c r="M12" s="51"/>
      <c r="N12" s="66"/>
      <c r="O12" s="65"/>
      <c r="P12" s="67"/>
      <c r="Q12" s="51"/>
      <c r="R12" s="52"/>
    </row>
    <row r="13" spans="1:23" ht="16.5" customHeight="1">
      <c r="A13" s="75" t="str">
        <f>A8</f>
        <v>伊川谷北</v>
      </c>
      <c r="B13" s="76"/>
      <c r="C13" s="30" t="s">
        <v>43</v>
      </c>
      <c r="D13" s="81" t="s">
        <v>65</v>
      </c>
      <c r="E13" s="82"/>
      <c r="F13" s="31">
        <v>4</v>
      </c>
      <c r="G13" s="81"/>
      <c r="H13" s="82"/>
      <c r="I13" s="68" t="s">
        <v>30</v>
      </c>
      <c r="J13" s="69"/>
      <c r="K13" s="69"/>
      <c r="L13" s="83"/>
      <c r="M13" s="68"/>
      <c r="N13" s="82"/>
      <c r="O13" s="81" t="s">
        <v>66</v>
      </c>
      <c r="P13" s="83"/>
      <c r="Q13" s="68" t="s">
        <v>67</v>
      </c>
      <c r="R13" s="69"/>
      <c r="T13" s="4" t="s">
        <v>59</v>
      </c>
      <c r="W13" s="4" t="s">
        <v>59</v>
      </c>
    </row>
    <row r="14" spans="1:18" ht="16.5" customHeight="1">
      <c r="A14" s="77"/>
      <c r="B14" s="78"/>
      <c r="C14" s="32">
        <v>2</v>
      </c>
      <c r="D14" s="70"/>
      <c r="E14" s="71"/>
      <c r="F14" s="33">
        <v>5</v>
      </c>
      <c r="G14" s="70"/>
      <c r="H14" s="71"/>
      <c r="I14" s="72"/>
      <c r="J14" s="73"/>
      <c r="K14" s="73"/>
      <c r="L14" s="74"/>
      <c r="M14" s="72"/>
      <c r="N14" s="71"/>
      <c r="O14" s="70"/>
      <c r="P14" s="74"/>
      <c r="Q14" s="72"/>
      <c r="R14" s="73"/>
    </row>
    <row r="15" spans="1:18" ht="16.5" customHeight="1">
      <c r="A15" s="79"/>
      <c r="B15" s="80"/>
      <c r="C15" s="34">
        <v>3</v>
      </c>
      <c r="D15" s="65"/>
      <c r="E15" s="66"/>
      <c r="F15" s="35">
        <v>6</v>
      </c>
      <c r="G15" s="65"/>
      <c r="H15" s="66"/>
      <c r="I15" s="51"/>
      <c r="J15" s="52"/>
      <c r="K15" s="52"/>
      <c r="L15" s="67"/>
      <c r="M15" s="51"/>
      <c r="N15" s="66"/>
      <c r="O15" s="65"/>
      <c r="P15" s="67"/>
      <c r="Q15" s="51"/>
      <c r="R15" s="52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1</v>
      </c>
      <c r="C17" s="5" t="s">
        <v>1</v>
      </c>
      <c r="E17" s="93" t="s">
        <v>20</v>
      </c>
      <c r="F17" s="93"/>
      <c r="G17" s="94" t="s">
        <v>11</v>
      </c>
      <c r="H17" s="94"/>
      <c r="I17" s="95">
        <v>0.5423611111111111</v>
      </c>
      <c r="J17" s="95"/>
      <c r="K17" s="96" t="s">
        <v>12</v>
      </c>
      <c r="L17" s="96"/>
      <c r="M17" s="95">
        <v>0.5972222222222222</v>
      </c>
      <c r="N17" s="95"/>
      <c r="O17" s="96" t="s">
        <v>13</v>
      </c>
      <c r="P17" s="96"/>
      <c r="Q17" s="97">
        <f>SUM(M17-I17)</f>
        <v>0.05486111111111114</v>
      </c>
      <c r="R17" s="9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98" t="s">
        <v>176</v>
      </c>
      <c r="B19" s="99"/>
      <c r="C19" s="17" t="s">
        <v>179</v>
      </c>
      <c r="D19" s="18" t="s">
        <v>180</v>
      </c>
      <c r="E19" s="50" t="s">
        <v>181</v>
      </c>
      <c r="F19" s="17" t="s">
        <v>182</v>
      </c>
      <c r="G19" s="18" t="s">
        <v>183</v>
      </c>
      <c r="H19" s="19" t="s">
        <v>184</v>
      </c>
      <c r="I19" s="17" t="s">
        <v>185</v>
      </c>
      <c r="J19" s="10" t="s">
        <v>196</v>
      </c>
      <c r="K19" s="11" t="s">
        <v>197</v>
      </c>
      <c r="L19" s="9" t="s">
        <v>188</v>
      </c>
      <c r="M19" s="10" t="s">
        <v>189</v>
      </c>
      <c r="N19" s="11" t="s">
        <v>190</v>
      </c>
      <c r="O19" s="9" t="s">
        <v>191</v>
      </c>
      <c r="P19" s="10" t="s">
        <v>192</v>
      </c>
      <c r="Q19" s="11" t="s">
        <v>193</v>
      </c>
      <c r="R19" s="12" t="s">
        <v>39</v>
      </c>
    </row>
    <row r="20" spans="1:18" ht="27.75" customHeight="1">
      <c r="A20" s="91" t="s">
        <v>68</v>
      </c>
      <c r="B20" s="92"/>
      <c r="C20" s="20">
        <v>0</v>
      </c>
      <c r="D20" s="21">
        <v>0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/>
      <c r="K20" s="22"/>
      <c r="L20" s="59" t="s">
        <v>198</v>
      </c>
      <c r="M20" s="60"/>
      <c r="N20" s="61"/>
      <c r="O20" s="20"/>
      <c r="P20" s="21"/>
      <c r="Q20" s="22"/>
      <c r="R20" s="29">
        <f>SUM(C20:Q20)</f>
        <v>0</v>
      </c>
    </row>
    <row r="21" spans="1:18" ht="27.75" customHeight="1">
      <c r="A21" s="91" t="s">
        <v>69</v>
      </c>
      <c r="B21" s="92"/>
      <c r="C21" s="20">
        <v>3</v>
      </c>
      <c r="D21" s="21">
        <v>1</v>
      </c>
      <c r="E21" s="22">
        <v>0</v>
      </c>
      <c r="F21" s="20">
        <v>1</v>
      </c>
      <c r="G21" s="21">
        <v>1</v>
      </c>
      <c r="H21" s="22">
        <v>1</v>
      </c>
      <c r="I21" s="20" t="s">
        <v>14</v>
      </c>
      <c r="J21" s="21"/>
      <c r="K21" s="22"/>
      <c r="L21" s="62"/>
      <c r="M21" s="63"/>
      <c r="N21" s="64"/>
      <c r="O21" s="20"/>
      <c r="P21" s="21"/>
      <c r="Q21" s="22"/>
      <c r="R21" s="29">
        <f>SUM(C21:Q21)</f>
        <v>7</v>
      </c>
    </row>
    <row r="22" spans="1:18" ht="21" customHeight="1">
      <c r="A22" s="98" t="s">
        <v>178</v>
      </c>
      <c r="B22" s="99"/>
      <c r="C22" s="86" t="s">
        <v>15</v>
      </c>
      <c r="D22" s="87"/>
      <c r="E22" s="87"/>
      <c r="F22" s="87"/>
      <c r="G22" s="87"/>
      <c r="H22" s="87"/>
      <c r="I22" s="87" t="s">
        <v>16</v>
      </c>
      <c r="J22" s="88"/>
      <c r="K22" s="89" t="s">
        <v>17</v>
      </c>
      <c r="L22" s="90"/>
      <c r="M22" s="87" t="s">
        <v>18</v>
      </c>
      <c r="N22" s="90"/>
      <c r="O22" s="87" t="s">
        <v>19</v>
      </c>
      <c r="P22" s="87"/>
      <c r="Q22" s="87"/>
      <c r="R22" s="88"/>
    </row>
    <row r="23" spans="1:18" ht="16.5" customHeight="1">
      <c r="A23" s="77" t="str">
        <f>A20</f>
        <v>灘</v>
      </c>
      <c r="B23" s="78"/>
      <c r="C23" s="30" t="s">
        <v>43</v>
      </c>
      <c r="D23" s="81" t="s">
        <v>70</v>
      </c>
      <c r="E23" s="82"/>
      <c r="F23" s="31">
        <v>4</v>
      </c>
      <c r="G23" s="81"/>
      <c r="H23" s="82"/>
      <c r="I23" s="68" t="s">
        <v>71</v>
      </c>
      <c r="J23" s="69"/>
      <c r="K23" s="69"/>
      <c r="L23" s="83"/>
      <c r="M23" s="68"/>
      <c r="N23" s="82"/>
      <c r="O23" s="84"/>
      <c r="P23" s="85"/>
      <c r="Q23" s="68"/>
      <c r="R23" s="69"/>
    </row>
    <row r="24" spans="1:18" ht="16.5" customHeight="1">
      <c r="A24" s="77"/>
      <c r="B24" s="78"/>
      <c r="C24" s="32">
        <v>2</v>
      </c>
      <c r="D24" s="70"/>
      <c r="E24" s="71"/>
      <c r="F24" s="33">
        <v>5</v>
      </c>
      <c r="G24" s="70"/>
      <c r="H24" s="71"/>
      <c r="I24" s="72"/>
      <c r="J24" s="73"/>
      <c r="K24" s="73"/>
      <c r="L24" s="74"/>
      <c r="M24" s="72"/>
      <c r="N24" s="71"/>
      <c r="O24" s="70"/>
      <c r="P24" s="74"/>
      <c r="Q24" s="72"/>
      <c r="R24" s="73"/>
    </row>
    <row r="25" spans="1:18" ht="16.5" customHeight="1">
      <c r="A25" s="79"/>
      <c r="B25" s="80"/>
      <c r="C25" s="34">
        <v>3</v>
      </c>
      <c r="D25" s="65"/>
      <c r="E25" s="66"/>
      <c r="F25" s="35">
        <v>6</v>
      </c>
      <c r="G25" s="65"/>
      <c r="H25" s="66"/>
      <c r="I25" s="51"/>
      <c r="J25" s="52"/>
      <c r="K25" s="52"/>
      <c r="L25" s="67"/>
      <c r="M25" s="51"/>
      <c r="N25" s="66"/>
      <c r="O25" s="65"/>
      <c r="P25" s="67"/>
      <c r="Q25" s="51"/>
      <c r="R25" s="52"/>
    </row>
    <row r="26" spans="1:18" ht="16.5" customHeight="1">
      <c r="A26" s="75" t="str">
        <f>A21</f>
        <v>三田祥雲館</v>
      </c>
      <c r="B26" s="76"/>
      <c r="C26" s="30" t="s">
        <v>43</v>
      </c>
      <c r="D26" s="81" t="s">
        <v>72</v>
      </c>
      <c r="E26" s="82"/>
      <c r="F26" s="31">
        <v>4</v>
      </c>
      <c r="G26" s="81"/>
      <c r="H26" s="82"/>
      <c r="I26" s="68" t="s">
        <v>73</v>
      </c>
      <c r="J26" s="69"/>
      <c r="K26" s="69"/>
      <c r="L26" s="83"/>
      <c r="M26" s="68" t="s">
        <v>74</v>
      </c>
      <c r="N26" s="82"/>
      <c r="O26" s="81" t="s">
        <v>72</v>
      </c>
      <c r="P26" s="83"/>
      <c r="Q26" s="68"/>
      <c r="R26" s="69"/>
    </row>
    <row r="27" spans="1:18" ht="16.5" customHeight="1">
      <c r="A27" s="77"/>
      <c r="B27" s="78"/>
      <c r="C27" s="32">
        <v>2</v>
      </c>
      <c r="D27" s="70"/>
      <c r="E27" s="71"/>
      <c r="F27" s="33">
        <v>5</v>
      </c>
      <c r="G27" s="70"/>
      <c r="H27" s="71"/>
      <c r="I27" s="72"/>
      <c r="J27" s="73"/>
      <c r="K27" s="73"/>
      <c r="L27" s="74"/>
      <c r="M27" s="72"/>
      <c r="N27" s="71"/>
      <c r="O27" s="70"/>
      <c r="P27" s="74"/>
      <c r="Q27" s="72"/>
      <c r="R27" s="73"/>
    </row>
    <row r="28" spans="1:18" ht="16.5" customHeight="1">
      <c r="A28" s="79"/>
      <c r="B28" s="80"/>
      <c r="C28" s="34">
        <v>3</v>
      </c>
      <c r="D28" s="65"/>
      <c r="E28" s="66"/>
      <c r="F28" s="35">
        <v>6</v>
      </c>
      <c r="G28" s="65"/>
      <c r="H28" s="66"/>
      <c r="I28" s="51"/>
      <c r="J28" s="52"/>
      <c r="K28" s="52"/>
      <c r="L28" s="67"/>
      <c r="M28" s="51"/>
      <c r="N28" s="66"/>
      <c r="O28" s="65"/>
      <c r="P28" s="67"/>
      <c r="Q28" s="51"/>
      <c r="R28" s="52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</sheetData>
  <sheetProtection/>
  <mergeCells count="125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  <mergeCell ref="L20:N21"/>
    <mergeCell ref="O7:Q8"/>
  </mergeCells>
  <conditionalFormatting sqref="A7:B7 R7">
    <cfRule type="expression" priority="6" dxfId="230" stopIfTrue="1">
      <formula>$R7&gt;$R8</formula>
    </cfRule>
  </conditionalFormatting>
  <conditionalFormatting sqref="R8">
    <cfRule type="expression" priority="7" dxfId="230" stopIfTrue="1">
      <formula>$R8&gt;$R7</formula>
    </cfRule>
  </conditionalFormatting>
  <conditionalFormatting sqref="A8:B8">
    <cfRule type="expression" priority="8" dxfId="230" stopIfTrue="1">
      <formula>$R7&lt;$R8</formula>
    </cfRule>
  </conditionalFormatting>
  <conditionalFormatting sqref="C7:C8">
    <cfRule type="cellIs" priority="9" dxfId="230" operator="greaterThan" stopIfTrue="1">
      <formula>0</formula>
    </cfRule>
  </conditionalFormatting>
  <conditionalFormatting sqref="D7:E8">
    <cfRule type="cellIs" priority="14" dxfId="230" operator="greaterThan" stopIfTrue="1">
      <formula>0</formula>
    </cfRule>
  </conditionalFormatting>
  <conditionalFormatting sqref="F7:F8">
    <cfRule type="cellIs" priority="15" dxfId="230" operator="greaterThan" stopIfTrue="1">
      <formula>0</formula>
    </cfRule>
  </conditionalFormatting>
  <conditionalFormatting sqref="G7:H8">
    <cfRule type="cellIs" priority="16" dxfId="230" operator="greaterThan" stopIfTrue="1">
      <formula>0</formula>
    </cfRule>
  </conditionalFormatting>
  <conditionalFormatting sqref="I7:I8">
    <cfRule type="cellIs" priority="17" dxfId="230" operator="greaterThan" stopIfTrue="1">
      <formula>0</formula>
    </cfRule>
  </conditionalFormatting>
  <conditionalFormatting sqref="J7:K8">
    <cfRule type="cellIs" priority="18" dxfId="230" operator="greaterThan" stopIfTrue="1">
      <formula>0</formula>
    </cfRule>
  </conditionalFormatting>
  <conditionalFormatting sqref="L7:L8">
    <cfRule type="cellIs" priority="19" dxfId="230" operator="greaterThan" stopIfTrue="1">
      <formula>0</formula>
    </cfRule>
  </conditionalFormatting>
  <conditionalFormatting sqref="M7:N8">
    <cfRule type="cellIs" priority="20" dxfId="230" operator="greaterThan" stopIfTrue="1">
      <formula>0</formula>
    </cfRule>
  </conditionalFormatting>
  <conditionalFormatting sqref="A20:B20 R20">
    <cfRule type="expression" priority="23" dxfId="230" stopIfTrue="1">
      <formula>$R20&gt;$R21</formula>
    </cfRule>
  </conditionalFormatting>
  <conditionalFormatting sqref="R21">
    <cfRule type="expression" priority="24" dxfId="230" stopIfTrue="1">
      <formula>$R21&gt;$R20</formula>
    </cfRule>
  </conditionalFormatting>
  <conditionalFormatting sqref="A21:B21">
    <cfRule type="expression" priority="25" dxfId="230" stopIfTrue="1">
      <formula>$R20&lt;$R21</formula>
    </cfRule>
  </conditionalFormatting>
  <conditionalFormatting sqref="C20:C21">
    <cfRule type="cellIs" priority="26" dxfId="230" operator="greaterThan" stopIfTrue="1">
      <formula>0</formula>
    </cfRule>
  </conditionalFormatting>
  <conditionalFormatting sqref="D20:E21">
    <cfRule type="cellIs" priority="27" dxfId="230" operator="greaterThan" stopIfTrue="1">
      <formula>0</formula>
    </cfRule>
  </conditionalFormatting>
  <conditionalFormatting sqref="F20:F21">
    <cfRule type="cellIs" priority="28" dxfId="230" operator="greaterThan" stopIfTrue="1">
      <formula>0</formula>
    </cfRule>
  </conditionalFormatting>
  <conditionalFormatting sqref="G20:H21">
    <cfRule type="cellIs" priority="29" dxfId="230" operator="greaterThan" stopIfTrue="1">
      <formula>0</formula>
    </cfRule>
  </conditionalFormatting>
  <conditionalFormatting sqref="I20:I21">
    <cfRule type="cellIs" priority="30" dxfId="230" operator="greaterThan" stopIfTrue="1">
      <formula>0</formula>
    </cfRule>
  </conditionalFormatting>
  <conditionalFormatting sqref="O20:O21">
    <cfRule type="cellIs" priority="34" dxfId="230" operator="greaterThan" stopIfTrue="1">
      <formula>0</formula>
    </cfRule>
  </conditionalFormatting>
  <conditionalFormatting sqref="P20:Q21">
    <cfRule type="cellIs" priority="35" dxfId="230" operator="greaterThan" stopIfTrue="1">
      <formula>0</formula>
    </cfRule>
  </conditionalFormatting>
  <conditionalFormatting sqref="H19">
    <cfRule type="expression" priority="3" dxfId="7" stopIfTrue="1">
      <formula>H20=""</formula>
    </cfRule>
  </conditionalFormatting>
  <conditionalFormatting sqref="H6">
    <cfRule type="expression" priority="2" dxfId="7" stopIfTrue="1">
      <formula>H7=""</formula>
    </cfRule>
  </conditionalFormatting>
  <conditionalFormatting sqref="J20:K21">
    <cfRule type="cellIs" priority="1" dxfId="230" operator="greaterThan" stopIfTrue="1">
      <formula>0</formula>
    </cfRule>
  </conditionalFormatting>
  <conditionalFormatting sqref="A23:B23 A10:B10">
    <cfRule type="expression" priority="79" dxfId="230" stopIfTrue="1">
      <formula>$R7&gt;$R8</formula>
    </cfRule>
  </conditionalFormatting>
  <conditionalFormatting sqref="A25:B25 A12:B12">
    <cfRule type="expression" priority="80" dxfId="230" stopIfTrue="1">
      <formula>'7.13'!#REF!&gt;$R9</formula>
    </cfRule>
  </conditionalFormatting>
  <conditionalFormatting sqref="A24:B24 A11:B11">
    <cfRule type="expression" priority="81" dxfId="230" stopIfTrue="1">
      <formula>$R8&gt;'7.13'!#REF!</formula>
    </cfRule>
  </conditionalFormatting>
  <conditionalFormatting sqref="A26:B26 A13:B13">
    <cfRule type="expression" priority="82" dxfId="230" stopIfTrue="1">
      <formula>$R7&lt;$R8</formula>
    </cfRule>
  </conditionalFormatting>
  <conditionalFormatting sqref="A28:B28 A15:B15">
    <cfRule type="expression" priority="83" dxfId="230" stopIfTrue="1">
      <formula>'7.13'!#REF!&lt;$R9</formula>
    </cfRule>
  </conditionalFormatting>
  <conditionalFormatting sqref="A27:B27 A14:B14">
    <cfRule type="expression" priority="84" dxfId="230" stopIfTrue="1">
      <formula>$R8&lt;'7.13'!#REF!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L20 C20:K21 O20:Q21 C7:N8 O7"/>
    <dataValidation type="list" allowBlank="1" showInputMessage="1" showErrorMessage="1" sqref="A4 A17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R3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00" t="s">
        <v>175</v>
      </c>
      <c r="B1" s="101"/>
      <c r="C1" s="101"/>
      <c r="D1" s="101"/>
      <c r="E1" s="101"/>
      <c r="F1" s="101"/>
      <c r="G1" s="101"/>
      <c r="H1" s="1" t="s">
        <v>3</v>
      </c>
      <c r="I1" s="24">
        <v>4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14</v>
      </c>
      <c r="P1" s="1" t="s">
        <v>6</v>
      </c>
      <c r="Q1" s="27" t="s">
        <v>22</v>
      </c>
      <c r="R1" s="3" t="s">
        <v>8</v>
      </c>
    </row>
    <row r="2" ht="5.25" customHeight="1"/>
    <row r="3" spans="8:18" ht="18.75" customHeight="1">
      <c r="H3" s="56" t="s">
        <v>9</v>
      </c>
      <c r="I3" s="56"/>
      <c r="J3" s="57" t="s">
        <v>38</v>
      </c>
      <c r="K3" s="58"/>
      <c r="L3" s="58"/>
      <c r="M3" s="58"/>
      <c r="N3" s="57"/>
      <c r="O3" s="57"/>
      <c r="P3" s="57"/>
      <c r="Q3" s="57"/>
      <c r="R3" s="23" t="s">
        <v>10</v>
      </c>
    </row>
    <row r="4" spans="1:18" ht="18.75" customHeight="1">
      <c r="A4" s="28"/>
      <c r="B4" s="16">
        <v>2</v>
      </c>
      <c r="C4" s="5" t="s">
        <v>1</v>
      </c>
      <c r="E4" s="93" t="s">
        <v>2</v>
      </c>
      <c r="F4" s="93"/>
      <c r="G4" s="94" t="s">
        <v>11</v>
      </c>
      <c r="H4" s="94"/>
      <c r="I4" s="95">
        <v>0.4152777777777778</v>
      </c>
      <c r="J4" s="95"/>
      <c r="K4" s="96" t="s">
        <v>12</v>
      </c>
      <c r="L4" s="96"/>
      <c r="M4" s="95">
        <v>0.4861111111111111</v>
      </c>
      <c r="N4" s="95"/>
      <c r="O4" s="96" t="s">
        <v>13</v>
      </c>
      <c r="P4" s="96"/>
      <c r="Q4" s="97">
        <f>SUM(M4-I4)</f>
        <v>0.0708333333333333</v>
      </c>
      <c r="R4" s="9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98" t="s">
        <v>176</v>
      </c>
      <c r="B6" s="99"/>
      <c r="C6" s="17" t="s">
        <v>179</v>
      </c>
      <c r="D6" s="18" t="s">
        <v>180</v>
      </c>
      <c r="E6" s="50" t="s">
        <v>181</v>
      </c>
      <c r="F6" s="17" t="s">
        <v>182</v>
      </c>
      <c r="G6" s="18" t="s">
        <v>183</v>
      </c>
      <c r="H6" s="19" t="s">
        <v>184</v>
      </c>
      <c r="I6" s="17" t="s">
        <v>185</v>
      </c>
      <c r="J6" s="10" t="s">
        <v>196</v>
      </c>
      <c r="K6" s="11" t="s">
        <v>197</v>
      </c>
      <c r="L6" s="9" t="s">
        <v>188</v>
      </c>
      <c r="M6" s="10" t="s">
        <v>189</v>
      </c>
      <c r="N6" s="11" t="s">
        <v>190</v>
      </c>
      <c r="O6" s="9" t="s">
        <v>191</v>
      </c>
      <c r="P6" s="10" t="s">
        <v>192</v>
      </c>
      <c r="Q6" s="11" t="s">
        <v>193</v>
      </c>
      <c r="R6" s="12" t="s">
        <v>39</v>
      </c>
    </row>
    <row r="7" spans="1:18" ht="27.75" customHeight="1">
      <c r="A7" s="91" t="s">
        <v>75</v>
      </c>
      <c r="B7" s="92"/>
      <c r="C7" s="20">
        <v>1</v>
      </c>
      <c r="D7" s="21">
        <v>3</v>
      </c>
      <c r="E7" s="22">
        <v>0</v>
      </c>
      <c r="F7" s="20">
        <v>0</v>
      </c>
      <c r="G7" s="21">
        <v>0</v>
      </c>
      <c r="H7" s="22">
        <v>0</v>
      </c>
      <c r="I7" s="20">
        <v>7</v>
      </c>
      <c r="J7" s="21"/>
      <c r="K7" s="22"/>
      <c r="L7" s="59" t="s">
        <v>198</v>
      </c>
      <c r="M7" s="60"/>
      <c r="N7" s="61"/>
      <c r="O7" s="20"/>
      <c r="P7" s="21"/>
      <c r="Q7" s="22"/>
      <c r="R7" s="29">
        <f>SUM(C7:Q7)</f>
        <v>11</v>
      </c>
    </row>
    <row r="8" spans="1:18" ht="27.75" customHeight="1">
      <c r="A8" s="91" t="s">
        <v>76</v>
      </c>
      <c r="B8" s="92"/>
      <c r="C8" s="20">
        <v>0</v>
      </c>
      <c r="D8" s="21">
        <v>0</v>
      </c>
      <c r="E8" s="22">
        <v>0</v>
      </c>
      <c r="F8" s="20">
        <v>0</v>
      </c>
      <c r="G8" s="21">
        <v>0</v>
      </c>
      <c r="H8" s="22">
        <v>0</v>
      </c>
      <c r="I8" s="20">
        <v>0</v>
      </c>
      <c r="J8" s="21"/>
      <c r="K8" s="22"/>
      <c r="L8" s="62"/>
      <c r="M8" s="63"/>
      <c r="N8" s="64"/>
      <c r="O8" s="20"/>
      <c r="P8" s="21"/>
      <c r="Q8" s="22"/>
      <c r="R8" s="29">
        <f>SUM(C8:Q8)</f>
        <v>0</v>
      </c>
    </row>
    <row r="9" spans="1:18" ht="21" customHeight="1">
      <c r="A9" s="98" t="s">
        <v>178</v>
      </c>
      <c r="B9" s="99"/>
      <c r="C9" s="86" t="s">
        <v>15</v>
      </c>
      <c r="D9" s="87"/>
      <c r="E9" s="87"/>
      <c r="F9" s="87"/>
      <c r="G9" s="87"/>
      <c r="H9" s="87"/>
      <c r="I9" s="87" t="s">
        <v>16</v>
      </c>
      <c r="J9" s="88"/>
      <c r="K9" s="89" t="s">
        <v>17</v>
      </c>
      <c r="L9" s="90"/>
      <c r="M9" s="87" t="s">
        <v>18</v>
      </c>
      <c r="N9" s="90"/>
      <c r="O9" s="87" t="s">
        <v>19</v>
      </c>
      <c r="P9" s="87"/>
      <c r="Q9" s="87"/>
      <c r="R9" s="88"/>
    </row>
    <row r="10" spans="1:18" ht="16.5" customHeight="1">
      <c r="A10" s="77" t="str">
        <f>A7</f>
        <v>市立尼崎</v>
      </c>
      <c r="B10" s="78"/>
      <c r="C10" s="30" t="s">
        <v>43</v>
      </c>
      <c r="D10" s="81" t="s">
        <v>77</v>
      </c>
      <c r="E10" s="82"/>
      <c r="F10" s="31">
        <v>4</v>
      </c>
      <c r="G10" s="81"/>
      <c r="H10" s="82"/>
      <c r="I10" s="68" t="s">
        <v>78</v>
      </c>
      <c r="J10" s="69"/>
      <c r="K10" s="69"/>
      <c r="L10" s="83"/>
      <c r="M10" s="68" t="s">
        <v>77</v>
      </c>
      <c r="N10" s="82"/>
      <c r="O10" s="84" t="s">
        <v>79</v>
      </c>
      <c r="P10" s="85"/>
      <c r="Q10" s="68"/>
      <c r="R10" s="69"/>
    </row>
    <row r="11" spans="1:18" ht="16.5" customHeight="1">
      <c r="A11" s="77"/>
      <c r="B11" s="78"/>
      <c r="C11" s="32">
        <v>2</v>
      </c>
      <c r="D11" s="70"/>
      <c r="E11" s="71"/>
      <c r="F11" s="33">
        <v>5</v>
      </c>
      <c r="G11" s="70"/>
      <c r="H11" s="71"/>
      <c r="I11" s="72"/>
      <c r="J11" s="73"/>
      <c r="K11" s="73"/>
      <c r="L11" s="74"/>
      <c r="M11" s="72" t="s">
        <v>80</v>
      </c>
      <c r="N11" s="71"/>
      <c r="O11" s="70"/>
      <c r="P11" s="74"/>
      <c r="Q11" s="72"/>
      <c r="R11" s="73"/>
    </row>
    <row r="12" spans="1:18" ht="16.5" customHeight="1">
      <c r="A12" s="79"/>
      <c r="B12" s="80"/>
      <c r="C12" s="34">
        <v>3</v>
      </c>
      <c r="D12" s="65"/>
      <c r="E12" s="66"/>
      <c r="F12" s="35">
        <v>6</v>
      </c>
      <c r="G12" s="65"/>
      <c r="H12" s="66"/>
      <c r="I12" s="51"/>
      <c r="J12" s="52"/>
      <c r="K12" s="52"/>
      <c r="L12" s="67"/>
      <c r="M12" s="51"/>
      <c r="N12" s="66"/>
      <c r="O12" s="65"/>
      <c r="P12" s="67"/>
      <c r="Q12" s="51"/>
      <c r="R12" s="52"/>
    </row>
    <row r="13" spans="1:18" ht="16.5" customHeight="1">
      <c r="A13" s="75" t="str">
        <f>A8</f>
        <v>県立大附</v>
      </c>
      <c r="B13" s="76"/>
      <c r="C13" s="30" t="s">
        <v>43</v>
      </c>
      <c r="D13" s="81" t="s">
        <v>81</v>
      </c>
      <c r="E13" s="82"/>
      <c r="F13" s="31">
        <v>4</v>
      </c>
      <c r="G13" s="81"/>
      <c r="H13" s="82"/>
      <c r="I13" s="68" t="s">
        <v>82</v>
      </c>
      <c r="J13" s="69"/>
      <c r="K13" s="69"/>
      <c r="L13" s="83"/>
      <c r="M13" s="68"/>
      <c r="N13" s="82"/>
      <c r="O13" s="81" t="s">
        <v>83</v>
      </c>
      <c r="P13" s="83"/>
      <c r="Q13" s="68"/>
      <c r="R13" s="69"/>
    </row>
    <row r="14" spans="1:18" ht="16.5" customHeight="1">
      <c r="A14" s="77"/>
      <c r="B14" s="78"/>
      <c r="C14" s="32">
        <v>2</v>
      </c>
      <c r="D14" s="70" t="s">
        <v>84</v>
      </c>
      <c r="E14" s="71"/>
      <c r="F14" s="33">
        <v>5</v>
      </c>
      <c r="G14" s="70"/>
      <c r="H14" s="71"/>
      <c r="I14" s="72" t="s">
        <v>85</v>
      </c>
      <c r="J14" s="73"/>
      <c r="K14" s="73"/>
      <c r="L14" s="74"/>
      <c r="M14" s="72"/>
      <c r="N14" s="71"/>
      <c r="O14" s="70"/>
      <c r="P14" s="74"/>
      <c r="Q14" s="72"/>
      <c r="R14" s="73"/>
    </row>
    <row r="15" spans="1:18" ht="16.5" customHeight="1">
      <c r="A15" s="79"/>
      <c r="B15" s="80"/>
      <c r="C15" s="34">
        <v>3</v>
      </c>
      <c r="D15" s="65" t="s">
        <v>86</v>
      </c>
      <c r="E15" s="66"/>
      <c r="F15" s="35">
        <v>6</v>
      </c>
      <c r="G15" s="65"/>
      <c r="H15" s="66"/>
      <c r="I15" s="51"/>
      <c r="J15" s="52"/>
      <c r="K15" s="52"/>
      <c r="L15" s="67"/>
      <c r="M15" s="51"/>
      <c r="N15" s="66"/>
      <c r="O15" s="65"/>
      <c r="P15" s="67"/>
      <c r="Q15" s="51"/>
      <c r="R15" s="52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2</v>
      </c>
      <c r="C17" s="5" t="s">
        <v>1</v>
      </c>
      <c r="E17" s="93" t="s">
        <v>20</v>
      </c>
      <c r="F17" s="93"/>
      <c r="G17" s="94" t="s">
        <v>11</v>
      </c>
      <c r="H17" s="94"/>
      <c r="I17" s="95">
        <v>0.5215277777777778</v>
      </c>
      <c r="J17" s="95"/>
      <c r="K17" s="96" t="s">
        <v>12</v>
      </c>
      <c r="L17" s="96"/>
      <c r="M17" s="95">
        <v>0.5888888888888889</v>
      </c>
      <c r="N17" s="95"/>
      <c r="O17" s="96" t="s">
        <v>13</v>
      </c>
      <c r="P17" s="96"/>
      <c r="Q17" s="97">
        <f>SUM(M17-I17)</f>
        <v>0.0673611111111111</v>
      </c>
      <c r="R17" s="9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98" t="s">
        <v>176</v>
      </c>
      <c r="B19" s="99"/>
      <c r="C19" s="17" t="s">
        <v>179</v>
      </c>
      <c r="D19" s="18" t="s">
        <v>180</v>
      </c>
      <c r="E19" s="50" t="s">
        <v>181</v>
      </c>
      <c r="F19" s="17" t="s">
        <v>182</v>
      </c>
      <c r="G19" s="18" t="s">
        <v>183</v>
      </c>
      <c r="H19" s="19" t="s">
        <v>184</v>
      </c>
      <c r="I19" s="17" t="s">
        <v>185</v>
      </c>
      <c r="J19" s="18" t="s">
        <v>186</v>
      </c>
      <c r="K19" s="50" t="s">
        <v>187</v>
      </c>
      <c r="L19" s="9" t="s">
        <v>188</v>
      </c>
      <c r="M19" s="10" t="s">
        <v>189</v>
      </c>
      <c r="N19" s="11" t="s">
        <v>190</v>
      </c>
      <c r="O19" s="9" t="s">
        <v>191</v>
      </c>
      <c r="P19" s="10" t="s">
        <v>192</v>
      </c>
      <c r="Q19" s="11" t="s">
        <v>193</v>
      </c>
      <c r="R19" s="12" t="s">
        <v>39</v>
      </c>
    </row>
    <row r="20" spans="1:18" ht="27.75" customHeight="1">
      <c r="A20" s="91" t="s">
        <v>87</v>
      </c>
      <c r="B20" s="92"/>
      <c r="C20" s="20">
        <v>0</v>
      </c>
      <c r="D20" s="21">
        <v>0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>
        <v>0</v>
      </c>
      <c r="K20" s="22">
        <v>0</v>
      </c>
      <c r="L20" s="20"/>
      <c r="M20" s="21"/>
      <c r="N20" s="22"/>
      <c r="O20" s="20"/>
      <c r="P20" s="21"/>
      <c r="Q20" s="22"/>
      <c r="R20" s="29">
        <f>SUM(C20:Q20)</f>
        <v>0</v>
      </c>
    </row>
    <row r="21" spans="1:18" ht="27.75" customHeight="1">
      <c r="A21" s="91" t="s">
        <v>209</v>
      </c>
      <c r="B21" s="92"/>
      <c r="C21" s="20">
        <v>0</v>
      </c>
      <c r="D21" s="21">
        <v>1</v>
      </c>
      <c r="E21" s="22">
        <v>0</v>
      </c>
      <c r="F21" s="20">
        <v>0</v>
      </c>
      <c r="G21" s="21">
        <v>0</v>
      </c>
      <c r="H21" s="22">
        <v>0</v>
      </c>
      <c r="I21" s="20">
        <v>0</v>
      </c>
      <c r="J21" s="21">
        <v>0</v>
      </c>
      <c r="K21" s="22" t="s">
        <v>88</v>
      </c>
      <c r="L21" s="20"/>
      <c r="M21" s="21"/>
      <c r="N21" s="22"/>
      <c r="O21" s="20"/>
      <c r="P21" s="21"/>
      <c r="Q21" s="22"/>
      <c r="R21" s="29">
        <f>SUM(C21:Q21)</f>
        <v>1</v>
      </c>
    </row>
    <row r="22" spans="1:18" ht="21" customHeight="1">
      <c r="A22" s="98" t="s">
        <v>178</v>
      </c>
      <c r="B22" s="99"/>
      <c r="C22" s="86" t="s">
        <v>15</v>
      </c>
      <c r="D22" s="87"/>
      <c r="E22" s="87"/>
      <c r="F22" s="87"/>
      <c r="G22" s="87"/>
      <c r="H22" s="87"/>
      <c r="I22" s="87" t="s">
        <v>16</v>
      </c>
      <c r="J22" s="88"/>
      <c r="K22" s="89" t="s">
        <v>17</v>
      </c>
      <c r="L22" s="90"/>
      <c r="M22" s="87" t="s">
        <v>18</v>
      </c>
      <c r="N22" s="90"/>
      <c r="O22" s="87" t="s">
        <v>19</v>
      </c>
      <c r="P22" s="87"/>
      <c r="Q22" s="87"/>
      <c r="R22" s="88"/>
    </row>
    <row r="23" spans="1:18" ht="16.5" customHeight="1">
      <c r="A23" s="77" t="str">
        <f>A20</f>
        <v>龍野北</v>
      </c>
      <c r="B23" s="78"/>
      <c r="C23" s="30" t="s">
        <v>43</v>
      </c>
      <c r="D23" s="81" t="s">
        <v>35</v>
      </c>
      <c r="E23" s="82"/>
      <c r="F23" s="31">
        <v>4</v>
      </c>
      <c r="G23" s="81"/>
      <c r="H23" s="82"/>
      <c r="I23" s="68" t="s">
        <v>89</v>
      </c>
      <c r="J23" s="69"/>
      <c r="K23" s="69"/>
      <c r="L23" s="83"/>
      <c r="M23" s="68"/>
      <c r="N23" s="82"/>
      <c r="O23" s="84" t="s">
        <v>89</v>
      </c>
      <c r="P23" s="85"/>
      <c r="Q23" s="68"/>
      <c r="R23" s="69"/>
    </row>
    <row r="24" spans="1:18" ht="16.5" customHeight="1">
      <c r="A24" s="77"/>
      <c r="B24" s="78"/>
      <c r="C24" s="32">
        <v>2</v>
      </c>
      <c r="D24" s="70" t="s">
        <v>90</v>
      </c>
      <c r="E24" s="71"/>
      <c r="F24" s="33">
        <v>5</v>
      </c>
      <c r="G24" s="70"/>
      <c r="H24" s="71"/>
      <c r="I24" s="72"/>
      <c r="J24" s="73"/>
      <c r="K24" s="73"/>
      <c r="L24" s="74"/>
      <c r="M24" s="72"/>
      <c r="N24" s="71"/>
      <c r="O24" s="70"/>
      <c r="P24" s="74"/>
      <c r="Q24" s="72"/>
      <c r="R24" s="73"/>
    </row>
    <row r="25" spans="1:18" ht="16.5" customHeight="1">
      <c r="A25" s="79"/>
      <c r="B25" s="80"/>
      <c r="C25" s="34">
        <v>3</v>
      </c>
      <c r="D25" s="65"/>
      <c r="E25" s="66"/>
      <c r="F25" s="35">
        <v>6</v>
      </c>
      <c r="G25" s="65"/>
      <c r="H25" s="66"/>
      <c r="I25" s="51"/>
      <c r="J25" s="52"/>
      <c r="K25" s="52"/>
      <c r="L25" s="67"/>
      <c r="M25" s="51"/>
      <c r="N25" s="66"/>
      <c r="O25" s="65"/>
      <c r="P25" s="67"/>
      <c r="Q25" s="51"/>
      <c r="R25" s="52"/>
    </row>
    <row r="26" spans="1:18" ht="16.5" customHeight="1">
      <c r="A26" s="75" t="str">
        <f>A21</f>
        <v>三　木</v>
      </c>
      <c r="B26" s="76"/>
      <c r="C26" s="30" t="s">
        <v>43</v>
      </c>
      <c r="D26" s="81" t="s">
        <v>91</v>
      </c>
      <c r="E26" s="82"/>
      <c r="F26" s="31">
        <v>4</v>
      </c>
      <c r="G26" s="81"/>
      <c r="H26" s="82"/>
      <c r="I26" s="68" t="s">
        <v>92</v>
      </c>
      <c r="J26" s="69"/>
      <c r="K26" s="69"/>
      <c r="L26" s="83"/>
      <c r="M26" s="68"/>
      <c r="N26" s="82"/>
      <c r="O26" s="81" t="s">
        <v>93</v>
      </c>
      <c r="P26" s="83"/>
      <c r="Q26" s="68"/>
      <c r="R26" s="69"/>
    </row>
    <row r="27" spans="1:18" ht="16.5" customHeight="1">
      <c r="A27" s="77"/>
      <c r="B27" s="78"/>
      <c r="C27" s="32">
        <v>2</v>
      </c>
      <c r="D27" s="70"/>
      <c r="E27" s="71"/>
      <c r="F27" s="33">
        <v>5</v>
      </c>
      <c r="G27" s="70"/>
      <c r="H27" s="71"/>
      <c r="I27" s="72"/>
      <c r="J27" s="73"/>
      <c r="K27" s="73"/>
      <c r="L27" s="74"/>
      <c r="M27" s="72"/>
      <c r="N27" s="71"/>
      <c r="O27" s="70" t="s">
        <v>94</v>
      </c>
      <c r="P27" s="74"/>
      <c r="Q27" s="72"/>
      <c r="R27" s="73"/>
    </row>
    <row r="28" spans="1:18" ht="16.5" customHeight="1">
      <c r="A28" s="79"/>
      <c r="B28" s="80"/>
      <c r="C28" s="34">
        <v>3</v>
      </c>
      <c r="D28" s="65"/>
      <c r="E28" s="66"/>
      <c r="F28" s="35">
        <v>6</v>
      </c>
      <c r="G28" s="65"/>
      <c r="H28" s="66"/>
      <c r="I28" s="51"/>
      <c r="J28" s="52"/>
      <c r="K28" s="52"/>
      <c r="L28" s="67"/>
      <c r="M28" s="51"/>
      <c r="N28" s="66"/>
      <c r="O28" s="65"/>
      <c r="P28" s="67"/>
      <c r="Q28" s="51"/>
      <c r="R28" s="52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2" ht="13.5">
      <c r="I32" s="6"/>
    </row>
  </sheetData>
  <sheetProtection/>
  <mergeCells count="124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  <mergeCell ref="L7:N8"/>
  </mergeCells>
  <conditionalFormatting sqref="A7:B7 R7">
    <cfRule type="expression" priority="6" dxfId="230" stopIfTrue="1">
      <formula>$R7&gt;$R8</formula>
    </cfRule>
  </conditionalFormatting>
  <conditionalFormatting sqref="R8">
    <cfRule type="expression" priority="7" dxfId="230" stopIfTrue="1">
      <formula>$R8&gt;$R7</formula>
    </cfRule>
  </conditionalFormatting>
  <conditionalFormatting sqref="A8:B8">
    <cfRule type="expression" priority="8" dxfId="230" stopIfTrue="1">
      <formula>$R7&lt;$R8</formula>
    </cfRule>
  </conditionalFormatting>
  <conditionalFormatting sqref="C7:C8">
    <cfRule type="cellIs" priority="9" dxfId="230" operator="greaterThan" stopIfTrue="1">
      <formula>0</formula>
    </cfRule>
  </conditionalFormatting>
  <conditionalFormatting sqref="D7:E8">
    <cfRule type="cellIs" priority="14" dxfId="230" operator="greaterThan" stopIfTrue="1">
      <formula>0</formula>
    </cfRule>
  </conditionalFormatting>
  <conditionalFormatting sqref="F7:F8">
    <cfRule type="cellIs" priority="15" dxfId="230" operator="greaterThan" stopIfTrue="1">
      <formula>0</formula>
    </cfRule>
  </conditionalFormatting>
  <conditionalFormatting sqref="G7:H8">
    <cfRule type="cellIs" priority="16" dxfId="230" operator="greaterThan" stopIfTrue="1">
      <formula>0</formula>
    </cfRule>
  </conditionalFormatting>
  <conditionalFormatting sqref="I7:I8">
    <cfRule type="cellIs" priority="17" dxfId="230" operator="greaterThan" stopIfTrue="1">
      <formula>0</formula>
    </cfRule>
  </conditionalFormatting>
  <conditionalFormatting sqref="O7:O8">
    <cfRule type="cellIs" priority="21" dxfId="230" operator="greaterThan" stopIfTrue="1">
      <formula>0</formula>
    </cfRule>
  </conditionalFormatting>
  <conditionalFormatting sqref="P7:Q8">
    <cfRule type="cellIs" priority="22" dxfId="230" operator="greaterThan" stopIfTrue="1">
      <formula>0</formula>
    </cfRule>
  </conditionalFormatting>
  <conditionalFormatting sqref="A20:B20 R20">
    <cfRule type="expression" priority="23" dxfId="230" stopIfTrue="1">
      <formula>$R20&gt;$R21</formula>
    </cfRule>
  </conditionalFormatting>
  <conditionalFormatting sqref="R21">
    <cfRule type="expression" priority="24" dxfId="230" stopIfTrue="1">
      <formula>$R21&gt;$R20</formula>
    </cfRule>
  </conditionalFormatting>
  <conditionalFormatting sqref="A21:B21">
    <cfRule type="expression" priority="25" dxfId="230" stopIfTrue="1">
      <formula>$R20&lt;$R21</formula>
    </cfRule>
  </conditionalFormatting>
  <conditionalFormatting sqref="C20:C21">
    <cfRule type="cellIs" priority="26" dxfId="230" operator="greaterThan" stopIfTrue="1">
      <formula>0</formula>
    </cfRule>
  </conditionalFormatting>
  <conditionalFormatting sqref="D20:E21">
    <cfRule type="cellIs" priority="27" dxfId="230" operator="greaterThan" stopIfTrue="1">
      <formula>0</formula>
    </cfRule>
  </conditionalFormatting>
  <conditionalFormatting sqref="F20:F21">
    <cfRule type="cellIs" priority="28" dxfId="230" operator="greaterThan" stopIfTrue="1">
      <formula>0</formula>
    </cfRule>
  </conditionalFormatting>
  <conditionalFormatting sqref="G20:H21">
    <cfRule type="cellIs" priority="29" dxfId="230" operator="greaterThan" stopIfTrue="1">
      <formula>0</formula>
    </cfRule>
  </conditionalFormatting>
  <conditionalFormatting sqref="I20:I21">
    <cfRule type="cellIs" priority="30" dxfId="230" operator="greaterThan" stopIfTrue="1">
      <formula>0</formula>
    </cfRule>
  </conditionalFormatting>
  <conditionalFormatting sqref="J20:K21">
    <cfRule type="cellIs" priority="31" dxfId="230" operator="greaterThan" stopIfTrue="1">
      <formula>0</formula>
    </cfRule>
  </conditionalFormatting>
  <conditionalFormatting sqref="L20:L21">
    <cfRule type="cellIs" priority="32" dxfId="230" operator="greaterThan" stopIfTrue="1">
      <formula>0</formula>
    </cfRule>
  </conditionalFormatting>
  <conditionalFormatting sqref="M20:N21">
    <cfRule type="cellIs" priority="33" dxfId="230" operator="greaterThan" stopIfTrue="1">
      <formula>0</formula>
    </cfRule>
  </conditionalFormatting>
  <conditionalFormatting sqref="O20:O21">
    <cfRule type="cellIs" priority="34" dxfId="230" operator="greaterThan" stopIfTrue="1">
      <formula>0</formula>
    </cfRule>
  </conditionalFormatting>
  <conditionalFormatting sqref="P20:Q21">
    <cfRule type="cellIs" priority="35" dxfId="230" operator="greaterThan" stopIfTrue="1">
      <formula>0</formula>
    </cfRule>
  </conditionalFormatting>
  <conditionalFormatting sqref="H6">
    <cfRule type="expression" priority="3" dxfId="7" stopIfTrue="1">
      <formula>H7=""</formula>
    </cfRule>
  </conditionalFormatting>
  <conditionalFormatting sqref="H19">
    <cfRule type="expression" priority="2" dxfId="7" stopIfTrue="1">
      <formula>H20=""</formula>
    </cfRule>
  </conditionalFormatting>
  <conditionalFormatting sqref="J7:K8">
    <cfRule type="cellIs" priority="1" dxfId="230" operator="greaterThan" stopIfTrue="1">
      <formula>0</formula>
    </cfRule>
  </conditionalFormatting>
  <conditionalFormatting sqref="A23:B23 A10:B10">
    <cfRule type="expression" priority="73" dxfId="230" stopIfTrue="1">
      <formula>$R7&gt;$R8</formula>
    </cfRule>
  </conditionalFormatting>
  <conditionalFormatting sqref="A25:B25 A12:B12">
    <cfRule type="expression" priority="74" dxfId="230" stopIfTrue="1">
      <formula>'7.14'!#REF!&gt;$R9</formula>
    </cfRule>
  </conditionalFormatting>
  <conditionalFormatting sqref="A24:B24 A11:B11">
    <cfRule type="expression" priority="75" dxfId="230" stopIfTrue="1">
      <formula>$R8&gt;'7.14'!#REF!</formula>
    </cfRule>
  </conditionalFormatting>
  <conditionalFormatting sqref="A26:B26 A13:B13">
    <cfRule type="expression" priority="76" dxfId="230" stopIfTrue="1">
      <formula>$R7&lt;$R8</formula>
    </cfRule>
  </conditionalFormatting>
  <conditionalFormatting sqref="A28:B28 A15:B15">
    <cfRule type="expression" priority="77" dxfId="230" stopIfTrue="1">
      <formula>'7.14'!#REF!&lt;$R9</formula>
    </cfRule>
  </conditionalFormatting>
  <conditionalFormatting sqref="A27:B27 A14:B14">
    <cfRule type="expression" priority="78" dxfId="230" stopIfTrue="1">
      <formula>$R8&lt;'7.14'!#REF!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K8 O7:Q8 L7"/>
    <dataValidation type="list" allowBlank="1" showInputMessage="1" showErrorMessage="1" sqref="A4 A17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R3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00" t="s">
        <v>175</v>
      </c>
      <c r="B1" s="101"/>
      <c r="C1" s="101"/>
      <c r="D1" s="101"/>
      <c r="E1" s="101"/>
      <c r="F1" s="101"/>
      <c r="G1" s="101"/>
      <c r="H1" s="1" t="s">
        <v>3</v>
      </c>
      <c r="I1" s="24">
        <v>5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15</v>
      </c>
      <c r="P1" s="1" t="s">
        <v>6</v>
      </c>
      <c r="Q1" s="27" t="s">
        <v>24</v>
      </c>
      <c r="R1" s="3" t="s">
        <v>8</v>
      </c>
    </row>
    <row r="2" ht="5.25" customHeight="1"/>
    <row r="3" spans="8:18" ht="18.75" customHeight="1">
      <c r="H3" s="56" t="s">
        <v>9</v>
      </c>
      <c r="I3" s="56"/>
      <c r="J3" s="57" t="s">
        <v>38</v>
      </c>
      <c r="K3" s="58"/>
      <c r="L3" s="58"/>
      <c r="M3" s="58"/>
      <c r="N3" s="57"/>
      <c r="O3" s="57"/>
      <c r="P3" s="57"/>
      <c r="Q3" s="57"/>
      <c r="R3" s="23" t="s">
        <v>10</v>
      </c>
    </row>
    <row r="4" spans="1:18" ht="18.75" customHeight="1">
      <c r="A4" s="28"/>
      <c r="B4" s="16">
        <v>2</v>
      </c>
      <c r="C4" s="5" t="s">
        <v>1</v>
      </c>
      <c r="E4" s="93" t="s">
        <v>2</v>
      </c>
      <c r="F4" s="93"/>
      <c r="G4" s="94" t="s">
        <v>11</v>
      </c>
      <c r="H4" s="94"/>
      <c r="I4" s="95">
        <v>0.41388888888888886</v>
      </c>
      <c r="J4" s="95"/>
      <c r="K4" s="96" t="s">
        <v>12</v>
      </c>
      <c r="L4" s="96"/>
      <c r="M4" s="95">
        <v>0.49166666666666664</v>
      </c>
      <c r="N4" s="95"/>
      <c r="O4" s="96" t="s">
        <v>13</v>
      </c>
      <c r="P4" s="96"/>
      <c r="Q4" s="97">
        <f>SUM(M4-I4)</f>
        <v>0.07777777777777778</v>
      </c>
      <c r="R4" s="9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98" t="s">
        <v>176</v>
      </c>
      <c r="B6" s="99"/>
      <c r="C6" s="17" t="s">
        <v>179</v>
      </c>
      <c r="D6" s="18" t="s">
        <v>180</v>
      </c>
      <c r="E6" s="50" t="s">
        <v>181</v>
      </c>
      <c r="F6" s="17" t="s">
        <v>182</v>
      </c>
      <c r="G6" s="18" t="s">
        <v>183</v>
      </c>
      <c r="H6" s="19" t="s">
        <v>184</v>
      </c>
      <c r="I6" s="17" t="s">
        <v>185</v>
      </c>
      <c r="J6" s="18" t="s">
        <v>186</v>
      </c>
      <c r="K6" s="50" t="s">
        <v>187</v>
      </c>
      <c r="L6" s="9" t="s">
        <v>188</v>
      </c>
      <c r="M6" s="10" t="s">
        <v>189</v>
      </c>
      <c r="N6" s="11" t="s">
        <v>190</v>
      </c>
      <c r="O6" s="9" t="s">
        <v>191</v>
      </c>
      <c r="P6" s="10" t="s">
        <v>192</v>
      </c>
      <c r="Q6" s="11" t="s">
        <v>193</v>
      </c>
      <c r="R6" s="12" t="s">
        <v>39</v>
      </c>
    </row>
    <row r="7" spans="1:18" ht="27.75" customHeight="1">
      <c r="A7" s="91" t="s">
        <v>206</v>
      </c>
      <c r="B7" s="92"/>
      <c r="C7" s="20">
        <v>0</v>
      </c>
      <c r="D7" s="21">
        <v>1</v>
      </c>
      <c r="E7" s="22">
        <v>0</v>
      </c>
      <c r="F7" s="20">
        <v>1</v>
      </c>
      <c r="G7" s="21">
        <v>0</v>
      </c>
      <c r="H7" s="22">
        <v>0</v>
      </c>
      <c r="I7" s="20">
        <v>1</v>
      </c>
      <c r="J7" s="21">
        <v>0</v>
      </c>
      <c r="K7" s="22">
        <v>1</v>
      </c>
      <c r="L7" s="20"/>
      <c r="M7" s="21"/>
      <c r="N7" s="22"/>
      <c r="O7" s="20"/>
      <c r="P7" s="21"/>
      <c r="Q7" s="22"/>
      <c r="R7" s="29">
        <f>SUM(C7:Q7)</f>
        <v>4</v>
      </c>
    </row>
    <row r="8" spans="1:18" ht="27.75" customHeight="1">
      <c r="A8" s="91" t="s">
        <v>95</v>
      </c>
      <c r="B8" s="92"/>
      <c r="C8" s="20">
        <v>0</v>
      </c>
      <c r="D8" s="21">
        <v>0</v>
      </c>
      <c r="E8" s="22">
        <v>0</v>
      </c>
      <c r="F8" s="20">
        <v>1</v>
      </c>
      <c r="G8" s="21">
        <v>0</v>
      </c>
      <c r="H8" s="22">
        <v>0</v>
      </c>
      <c r="I8" s="20">
        <v>0</v>
      </c>
      <c r="J8" s="21">
        <v>0</v>
      </c>
      <c r="K8" s="22">
        <v>4</v>
      </c>
      <c r="L8" s="20"/>
      <c r="M8" s="21"/>
      <c r="N8" s="22"/>
      <c r="O8" s="20"/>
      <c r="P8" s="21"/>
      <c r="Q8" s="22"/>
      <c r="R8" s="29">
        <f>SUM(C8:Q8)</f>
        <v>5</v>
      </c>
    </row>
    <row r="9" spans="1:18" ht="21" customHeight="1">
      <c r="A9" s="98" t="s">
        <v>178</v>
      </c>
      <c r="B9" s="99"/>
      <c r="C9" s="86" t="s">
        <v>15</v>
      </c>
      <c r="D9" s="87"/>
      <c r="E9" s="87"/>
      <c r="F9" s="87"/>
      <c r="G9" s="87"/>
      <c r="H9" s="87"/>
      <c r="I9" s="87" t="s">
        <v>16</v>
      </c>
      <c r="J9" s="88"/>
      <c r="K9" s="89" t="s">
        <v>17</v>
      </c>
      <c r="L9" s="90"/>
      <c r="M9" s="87" t="s">
        <v>18</v>
      </c>
      <c r="N9" s="90"/>
      <c r="O9" s="87" t="s">
        <v>19</v>
      </c>
      <c r="P9" s="87"/>
      <c r="Q9" s="87"/>
      <c r="R9" s="88"/>
    </row>
    <row r="10" spans="1:18" ht="16.5" customHeight="1">
      <c r="A10" s="77" t="str">
        <f>A7</f>
        <v>洲　　本</v>
      </c>
      <c r="B10" s="78"/>
      <c r="C10" s="30" t="s">
        <v>43</v>
      </c>
      <c r="D10" s="81" t="s">
        <v>31</v>
      </c>
      <c r="E10" s="82"/>
      <c r="F10" s="31">
        <v>4</v>
      </c>
      <c r="G10" s="81"/>
      <c r="H10" s="82"/>
      <c r="I10" s="68" t="s">
        <v>96</v>
      </c>
      <c r="J10" s="69"/>
      <c r="K10" s="69"/>
      <c r="L10" s="83"/>
      <c r="M10" s="68"/>
      <c r="N10" s="82"/>
      <c r="O10" s="84" t="s">
        <v>97</v>
      </c>
      <c r="P10" s="85"/>
      <c r="Q10" s="68" t="s">
        <v>98</v>
      </c>
      <c r="R10" s="69"/>
    </row>
    <row r="11" spans="1:18" ht="16.5" customHeight="1">
      <c r="A11" s="77"/>
      <c r="B11" s="78"/>
      <c r="C11" s="32">
        <v>2</v>
      </c>
      <c r="D11" s="70" t="s">
        <v>99</v>
      </c>
      <c r="E11" s="71"/>
      <c r="F11" s="33">
        <v>5</v>
      </c>
      <c r="G11" s="70"/>
      <c r="H11" s="71"/>
      <c r="I11" s="72"/>
      <c r="J11" s="73"/>
      <c r="K11" s="73"/>
      <c r="L11" s="74"/>
      <c r="M11" s="72"/>
      <c r="N11" s="71"/>
      <c r="O11" s="70" t="s">
        <v>100</v>
      </c>
      <c r="P11" s="74"/>
      <c r="Q11" s="72"/>
      <c r="R11" s="73"/>
    </row>
    <row r="12" spans="1:18" ht="16.5" customHeight="1">
      <c r="A12" s="79"/>
      <c r="B12" s="80"/>
      <c r="C12" s="34">
        <v>3</v>
      </c>
      <c r="D12" s="65" t="s">
        <v>101</v>
      </c>
      <c r="E12" s="66"/>
      <c r="F12" s="35">
        <v>6</v>
      </c>
      <c r="G12" s="65"/>
      <c r="H12" s="66"/>
      <c r="I12" s="51"/>
      <c r="J12" s="52"/>
      <c r="K12" s="52"/>
      <c r="L12" s="67"/>
      <c r="M12" s="51"/>
      <c r="N12" s="66"/>
      <c r="O12" s="65" t="s">
        <v>101</v>
      </c>
      <c r="P12" s="67"/>
      <c r="Q12" s="51"/>
      <c r="R12" s="52"/>
    </row>
    <row r="13" spans="1:18" ht="16.5" customHeight="1">
      <c r="A13" s="75" t="str">
        <f>A8</f>
        <v>明石商業</v>
      </c>
      <c r="B13" s="76"/>
      <c r="C13" s="30" t="s">
        <v>43</v>
      </c>
      <c r="D13" s="81" t="s">
        <v>102</v>
      </c>
      <c r="E13" s="82"/>
      <c r="F13" s="31">
        <v>4</v>
      </c>
      <c r="G13" s="81"/>
      <c r="H13" s="82"/>
      <c r="I13" s="68" t="s">
        <v>103</v>
      </c>
      <c r="J13" s="69"/>
      <c r="K13" s="69"/>
      <c r="L13" s="83"/>
      <c r="M13" s="68"/>
      <c r="N13" s="82"/>
      <c r="O13" s="81" t="s">
        <v>104</v>
      </c>
      <c r="P13" s="83"/>
      <c r="Q13" s="68"/>
      <c r="R13" s="69"/>
    </row>
    <row r="14" spans="1:18" ht="16.5" customHeight="1">
      <c r="A14" s="77"/>
      <c r="B14" s="78"/>
      <c r="C14" s="32">
        <v>2</v>
      </c>
      <c r="D14" s="70" t="s">
        <v>105</v>
      </c>
      <c r="E14" s="71"/>
      <c r="F14" s="33">
        <v>5</v>
      </c>
      <c r="G14" s="70"/>
      <c r="H14" s="71"/>
      <c r="I14" s="72"/>
      <c r="J14" s="73"/>
      <c r="K14" s="73"/>
      <c r="L14" s="74"/>
      <c r="M14" s="72"/>
      <c r="N14" s="71"/>
      <c r="O14" s="70" t="s">
        <v>106</v>
      </c>
      <c r="P14" s="74"/>
      <c r="Q14" s="72"/>
      <c r="R14" s="73"/>
    </row>
    <row r="15" spans="1:18" ht="16.5" customHeight="1">
      <c r="A15" s="79"/>
      <c r="B15" s="80"/>
      <c r="C15" s="34">
        <v>3</v>
      </c>
      <c r="D15" s="65"/>
      <c r="E15" s="66"/>
      <c r="F15" s="35">
        <v>6</v>
      </c>
      <c r="G15" s="65"/>
      <c r="H15" s="66"/>
      <c r="I15" s="51"/>
      <c r="J15" s="52"/>
      <c r="K15" s="52"/>
      <c r="L15" s="67"/>
      <c r="M15" s="51"/>
      <c r="N15" s="66"/>
      <c r="O15" s="65"/>
      <c r="P15" s="67"/>
      <c r="Q15" s="51"/>
      <c r="R15" s="52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2</v>
      </c>
      <c r="C17" s="5" t="s">
        <v>1</v>
      </c>
      <c r="E17" s="93" t="s">
        <v>20</v>
      </c>
      <c r="F17" s="93"/>
      <c r="G17" s="94" t="s">
        <v>11</v>
      </c>
      <c r="H17" s="94"/>
      <c r="I17" s="95">
        <v>0.5277777777777778</v>
      </c>
      <c r="J17" s="95"/>
      <c r="K17" s="96" t="s">
        <v>12</v>
      </c>
      <c r="L17" s="96"/>
      <c r="M17" s="95">
        <v>0.6222222222222222</v>
      </c>
      <c r="N17" s="95"/>
      <c r="O17" s="96" t="s">
        <v>13</v>
      </c>
      <c r="P17" s="96"/>
      <c r="Q17" s="97">
        <f>SUM(M17-I17)</f>
        <v>0.09444444444444444</v>
      </c>
      <c r="R17" s="9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98" t="s">
        <v>194</v>
      </c>
      <c r="B19" s="99"/>
      <c r="C19" s="17" t="s">
        <v>179</v>
      </c>
      <c r="D19" s="18" t="s">
        <v>180</v>
      </c>
      <c r="E19" s="50" t="s">
        <v>181</v>
      </c>
      <c r="F19" s="17" t="s">
        <v>182</v>
      </c>
      <c r="G19" s="18" t="s">
        <v>183</v>
      </c>
      <c r="H19" s="19" t="s">
        <v>184</v>
      </c>
      <c r="I19" s="17" t="s">
        <v>185</v>
      </c>
      <c r="J19" s="18" t="s">
        <v>186</v>
      </c>
      <c r="K19" s="50" t="s">
        <v>187</v>
      </c>
      <c r="L19" s="9" t="s">
        <v>188</v>
      </c>
      <c r="M19" s="10" t="s">
        <v>189</v>
      </c>
      <c r="N19" s="11" t="s">
        <v>190</v>
      </c>
      <c r="O19" s="9" t="s">
        <v>191</v>
      </c>
      <c r="P19" s="10" t="s">
        <v>192</v>
      </c>
      <c r="Q19" s="11" t="s">
        <v>193</v>
      </c>
      <c r="R19" s="12" t="s">
        <v>39</v>
      </c>
    </row>
    <row r="20" spans="1:18" ht="27.75" customHeight="1">
      <c r="A20" s="91" t="s">
        <v>207</v>
      </c>
      <c r="B20" s="92"/>
      <c r="C20" s="20">
        <v>0</v>
      </c>
      <c r="D20" s="21">
        <v>0</v>
      </c>
      <c r="E20" s="22">
        <v>0</v>
      </c>
      <c r="F20" s="20">
        <v>2</v>
      </c>
      <c r="G20" s="21">
        <v>0</v>
      </c>
      <c r="H20" s="22">
        <v>5</v>
      </c>
      <c r="I20" s="20">
        <v>0</v>
      </c>
      <c r="J20" s="21">
        <v>0</v>
      </c>
      <c r="K20" s="22">
        <v>2</v>
      </c>
      <c r="L20" s="20"/>
      <c r="M20" s="21"/>
      <c r="N20" s="22"/>
      <c r="O20" s="20"/>
      <c r="P20" s="21"/>
      <c r="Q20" s="22"/>
      <c r="R20" s="29">
        <f>SUM(C20:Q20)</f>
        <v>9</v>
      </c>
    </row>
    <row r="21" spans="1:18" ht="27.75" customHeight="1">
      <c r="A21" s="91" t="s">
        <v>208</v>
      </c>
      <c r="B21" s="92"/>
      <c r="C21" s="20">
        <v>0</v>
      </c>
      <c r="D21" s="21">
        <v>0</v>
      </c>
      <c r="E21" s="22">
        <v>0</v>
      </c>
      <c r="F21" s="20">
        <v>0</v>
      </c>
      <c r="G21" s="21">
        <v>3</v>
      </c>
      <c r="H21" s="22">
        <v>0</v>
      </c>
      <c r="I21" s="20">
        <v>0</v>
      </c>
      <c r="J21" s="21">
        <v>0</v>
      </c>
      <c r="K21" s="22">
        <v>0</v>
      </c>
      <c r="L21" s="20"/>
      <c r="M21" s="21"/>
      <c r="N21" s="22"/>
      <c r="O21" s="20"/>
      <c r="P21" s="21"/>
      <c r="Q21" s="22"/>
      <c r="R21" s="29">
        <f>SUM(C21:Q21)</f>
        <v>3</v>
      </c>
    </row>
    <row r="22" spans="1:18" ht="21" customHeight="1">
      <c r="A22" s="98" t="s">
        <v>178</v>
      </c>
      <c r="B22" s="99"/>
      <c r="C22" s="86" t="s">
        <v>15</v>
      </c>
      <c r="D22" s="87"/>
      <c r="E22" s="87"/>
      <c r="F22" s="87"/>
      <c r="G22" s="87"/>
      <c r="H22" s="87"/>
      <c r="I22" s="87" t="s">
        <v>16</v>
      </c>
      <c r="J22" s="88"/>
      <c r="K22" s="89" t="s">
        <v>17</v>
      </c>
      <c r="L22" s="90"/>
      <c r="M22" s="87" t="s">
        <v>18</v>
      </c>
      <c r="N22" s="90"/>
      <c r="O22" s="87" t="s">
        <v>19</v>
      </c>
      <c r="P22" s="87"/>
      <c r="Q22" s="87"/>
      <c r="R22" s="88"/>
    </row>
    <row r="23" spans="1:18" ht="16.5" customHeight="1">
      <c r="A23" s="77" t="str">
        <f>A20</f>
        <v>神戸村野工業</v>
      </c>
      <c r="B23" s="78"/>
      <c r="C23" s="30" t="s">
        <v>43</v>
      </c>
      <c r="D23" s="81" t="s">
        <v>107</v>
      </c>
      <c r="E23" s="82"/>
      <c r="F23" s="31">
        <v>4</v>
      </c>
      <c r="G23" s="81"/>
      <c r="H23" s="82"/>
      <c r="I23" s="68" t="s">
        <v>108</v>
      </c>
      <c r="J23" s="69"/>
      <c r="K23" s="69"/>
      <c r="L23" s="83"/>
      <c r="M23" s="68" t="s">
        <v>109</v>
      </c>
      <c r="N23" s="82"/>
      <c r="O23" s="84"/>
      <c r="P23" s="85"/>
      <c r="Q23" s="68"/>
      <c r="R23" s="69"/>
    </row>
    <row r="24" spans="1:18" ht="16.5" customHeight="1">
      <c r="A24" s="77"/>
      <c r="B24" s="78"/>
      <c r="C24" s="32">
        <v>2</v>
      </c>
      <c r="D24" s="70" t="s">
        <v>110</v>
      </c>
      <c r="E24" s="71"/>
      <c r="F24" s="33">
        <v>5</v>
      </c>
      <c r="G24" s="70"/>
      <c r="H24" s="71"/>
      <c r="I24" s="72"/>
      <c r="J24" s="73"/>
      <c r="K24" s="73"/>
      <c r="L24" s="74"/>
      <c r="M24" s="72" t="s">
        <v>111</v>
      </c>
      <c r="N24" s="71"/>
      <c r="O24" s="70"/>
      <c r="P24" s="74"/>
      <c r="Q24" s="72"/>
      <c r="R24" s="73"/>
    </row>
    <row r="25" spans="1:18" ht="16.5" customHeight="1">
      <c r="A25" s="79"/>
      <c r="B25" s="80"/>
      <c r="C25" s="34">
        <v>3</v>
      </c>
      <c r="D25" s="65" t="s">
        <v>36</v>
      </c>
      <c r="E25" s="66"/>
      <c r="F25" s="35">
        <v>6</v>
      </c>
      <c r="G25" s="65"/>
      <c r="H25" s="66"/>
      <c r="I25" s="51"/>
      <c r="J25" s="52"/>
      <c r="K25" s="52"/>
      <c r="L25" s="67"/>
      <c r="M25" s="51"/>
      <c r="N25" s="66"/>
      <c r="O25" s="65"/>
      <c r="P25" s="67"/>
      <c r="Q25" s="51"/>
      <c r="R25" s="52"/>
    </row>
    <row r="26" spans="1:18" ht="16.5" customHeight="1">
      <c r="A26" s="75" t="str">
        <f>A21</f>
        <v>伊　丹　北</v>
      </c>
      <c r="B26" s="76"/>
      <c r="C26" s="30" t="s">
        <v>43</v>
      </c>
      <c r="D26" s="81" t="s">
        <v>32</v>
      </c>
      <c r="E26" s="82"/>
      <c r="F26" s="31">
        <v>4</v>
      </c>
      <c r="G26" s="81"/>
      <c r="H26" s="82"/>
      <c r="I26" s="68" t="s">
        <v>112</v>
      </c>
      <c r="J26" s="69"/>
      <c r="K26" s="69"/>
      <c r="L26" s="83"/>
      <c r="M26" s="68"/>
      <c r="N26" s="82"/>
      <c r="O26" s="81"/>
      <c r="P26" s="83"/>
      <c r="Q26" s="68"/>
      <c r="R26" s="69"/>
    </row>
    <row r="27" spans="1:18" ht="16.5" customHeight="1">
      <c r="A27" s="77"/>
      <c r="B27" s="78"/>
      <c r="C27" s="32">
        <v>2</v>
      </c>
      <c r="D27" s="70" t="s">
        <v>113</v>
      </c>
      <c r="E27" s="71"/>
      <c r="F27" s="33">
        <v>5</v>
      </c>
      <c r="G27" s="70"/>
      <c r="H27" s="71"/>
      <c r="I27" s="72" t="s">
        <v>114</v>
      </c>
      <c r="J27" s="73"/>
      <c r="K27" s="73"/>
      <c r="L27" s="74"/>
      <c r="M27" s="72"/>
      <c r="N27" s="71"/>
      <c r="O27" s="70"/>
      <c r="P27" s="74"/>
      <c r="Q27" s="72"/>
      <c r="R27" s="73"/>
    </row>
    <row r="28" spans="1:18" ht="16.5" customHeight="1">
      <c r="A28" s="79"/>
      <c r="B28" s="80"/>
      <c r="C28" s="34">
        <v>3</v>
      </c>
      <c r="D28" s="65" t="s">
        <v>115</v>
      </c>
      <c r="E28" s="66"/>
      <c r="F28" s="35">
        <v>6</v>
      </c>
      <c r="G28" s="65"/>
      <c r="H28" s="66"/>
      <c r="I28" s="51"/>
      <c r="J28" s="52"/>
      <c r="K28" s="52"/>
      <c r="L28" s="67"/>
      <c r="M28" s="51"/>
      <c r="N28" s="66"/>
      <c r="O28" s="65"/>
      <c r="P28" s="67"/>
      <c r="Q28" s="51"/>
      <c r="R28" s="52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3" ht="13.5">
      <c r="I33" s="6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</mergeCells>
  <conditionalFormatting sqref="A7:B7 R7">
    <cfRule type="expression" priority="5" dxfId="230" stopIfTrue="1">
      <formula>$R7&gt;$R8</formula>
    </cfRule>
  </conditionalFormatting>
  <conditionalFormatting sqref="R8">
    <cfRule type="expression" priority="6" dxfId="230" stopIfTrue="1">
      <formula>$R8&gt;$R7</formula>
    </cfRule>
  </conditionalFormatting>
  <conditionalFormatting sqref="A8:B8">
    <cfRule type="expression" priority="7" dxfId="230" stopIfTrue="1">
      <formula>$R7&lt;$R8</formula>
    </cfRule>
  </conditionalFormatting>
  <conditionalFormatting sqref="C7:C8">
    <cfRule type="cellIs" priority="8" dxfId="230" operator="greaterThan" stopIfTrue="1">
      <formula>0</formula>
    </cfRule>
  </conditionalFormatting>
  <conditionalFormatting sqref="D7:E8">
    <cfRule type="cellIs" priority="13" dxfId="230" operator="greaterThan" stopIfTrue="1">
      <formula>0</formula>
    </cfRule>
  </conditionalFormatting>
  <conditionalFormatting sqref="F7:F8">
    <cfRule type="cellIs" priority="14" dxfId="230" operator="greaterThan" stopIfTrue="1">
      <formula>0</formula>
    </cfRule>
  </conditionalFormatting>
  <conditionalFormatting sqref="G7:H8">
    <cfRule type="cellIs" priority="15" dxfId="230" operator="greaterThan" stopIfTrue="1">
      <formula>0</formula>
    </cfRule>
  </conditionalFormatting>
  <conditionalFormatting sqref="I7:I8">
    <cfRule type="cellIs" priority="16" dxfId="230" operator="greaterThan" stopIfTrue="1">
      <formula>0</formula>
    </cfRule>
  </conditionalFormatting>
  <conditionalFormatting sqref="J7:K8">
    <cfRule type="cellIs" priority="17" dxfId="230" operator="greaterThan" stopIfTrue="1">
      <formula>0</formula>
    </cfRule>
  </conditionalFormatting>
  <conditionalFormatting sqref="L7:L8">
    <cfRule type="cellIs" priority="18" dxfId="230" operator="greaterThan" stopIfTrue="1">
      <formula>0</formula>
    </cfRule>
  </conditionalFormatting>
  <conditionalFormatting sqref="M7:N8">
    <cfRule type="cellIs" priority="19" dxfId="230" operator="greaterThan" stopIfTrue="1">
      <formula>0</formula>
    </cfRule>
  </conditionalFormatting>
  <conditionalFormatting sqref="O7:O8">
    <cfRule type="cellIs" priority="20" dxfId="230" operator="greaterThan" stopIfTrue="1">
      <formula>0</formula>
    </cfRule>
  </conditionalFormatting>
  <conditionalFormatting sqref="P7:Q8">
    <cfRule type="cellIs" priority="21" dxfId="230" operator="greaterThan" stopIfTrue="1">
      <formula>0</formula>
    </cfRule>
  </conditionalFormatting>
  <conditionalFormatting sqref="A20:B20 R20">
    <cfRule type="expression" priority="22" dxfId="230" stopIfTrue="1">
      <formula>$R20&gt;$R21</formula>
    </cfRule>
  </conditionalFormatting>
  <conditionalFormatting sqref="R21">
    <cfRule type="expression" priority="23" dxfId="230" stopIfTrue="1">
      <formula>$R21&gt;$R20</formula>
    </cfRule>
  </conditionalFormatting>
  <conditionalFormatting sqref="A21:B21">
    <cfRule type="expression" priority="24" dxfId="230" stopIfTrue="1">
      <formula>$R20&lt;$R21</formula>
    </cfRule>
  </conditionalFormatting>
  <conditionalFormatting sqref="C20:C21">
    <cfRule type="cellIs" priority="25" dxfId="230" operator="greaterThan" stopIfTrue="1">
      <formula>0</formula>
    </cfRule>
  </conditionalFormatting>
  <conditionalFormatting sqref="D20:E21">
    <cfRule type="cellIs" priority="26" dxfId="230" operator="greaterThan" stopIfTrue="1">
      <formula>0</formula>
    </cfRule>
  </conditionalFormatting>
  <conditionalFormatting sqref="F20:F21">
    <cfRule type="cellIs" priority="27" dxfId="230" operator="greaterThan" stopIfTrue="1">
      <formula>0</formula>
    </cfRule>
  </conditionalFormatting>
  <conditionalFormatting sqref="G20:H21">
    <cfRule type="cellIs" priority="28" dxfId="230" operator="greaterThan" stopIfTrue="1">
      <formula>0</formula>
    </cfRule>
  </conditionalFormatting>
  <conditionalFormatting sqref="I20:I21">
    <cfRule type="cellIs" priority="29" dxfId="230" operator="greaterThan" stopIfTrue="1">
      <formula>0</formula>
    </cfRule>
  </conditionalFormatting>
  <conditionalFormatting sqref="J20:K21">
    <cfRule type="cellIs" priority="30" dxfId="230" operator="greaterThan" stopIfTrue="1">
      <formula>0</formula>
    </cfRule>
  </conditionalFormatting>
  <conditionalFormatting sqref="L20:L21">
    <cfRule type="cellIs" priority="31" dxfId="230" operator="greaterThan" stopIfTrue="1">
      <formula>0</formula>
    </cfRule>
  </conditionalFormatting>
  <conditionalFormatting sqref="M20:N21">
    <cfRule type="cellIs" priority="32" dxfId="230" operator="greaterThan" stopIfTrue="1">
      <formula>0</formula>
    </cfRule>
  </conditionalFormatting>
  <conditionalFormatting sqref="O20:O21">
    <cfRule type="cellIs" priority="33" dxfId="230" operator="greaterThan" stopIfTrue="1">
      <formula>0</formula>
    </cfRule>
  </conditionalFormatting>
  <conditionalFormatting sqref="P20:Q21">
    <cfRule type="cellIs" priority="34" dxfId="230" operator="greaterThan" stopIfTrue="1">
      <formula>0</formula>
    </cfRule>
  </conditionalFormatting>
  <conditionalFormatting sqref="H19">
    <cfRule type="expression" priority="2" dxfId="7" stopIfTrue="1">
      <formula>H20=""</formula>
    </cfRule>
  </conditionalFormatting>
  <conditionalFormatting sqref="H6">
    <cfRule type="expression" priority="1" dxfId="7" stopIfTrue="1">
      <formula>H7=""</formula>
    </cfRule>
  </conditionalFormatting>
  <conditionalFormatting sqref="A23:B23 A10:B10">
    <cfRule type="expression" priority="67" dxfId="230" stopIfTrue="1">
      <formula>$R7&gt;$R8</formula>
    </cfRule>
  </conditionalFormatting>
  <conditionalFormatting sqref="A25:B25 A12:B12">
    <cfRule type="expression" priority="68" dxfId="230" stopIfTrue="1">
      <formula>'7.15'!#REF!&gt;$R9</formula>
    </cfRule>
  </conditionalFormatting>
  <conditionalFormatting sqref="A24:B24 A11:B11">
    <cfRule type="expression" priority="69" dxfId="230" stopIfTrue="1">
      <formula>$R8&gt;'7.15'!#REF!</formula>
    </cfRule>
  </conditionalFormatting>
  <conditionalFormatting sqref="A26:B26 A13:B13">
    <cfRule type="expression" priority="70" dxfId="230" stopIfTrue="1">
      <formula>$R7&lt;$R8</formula>
    </cfRule>
  </conditionalFormatting>
  <conditionalFormatting sqref="A28:B28 A15:B15">
    <cfRule type="expression" priority="71" dxfId="230" stopIfTrue="1">
      <formula>'7.15'!#REF!&lt;$R9</formula>
    </cfRule>
  </conditionalFormatting>
  <conditionalFormatting sqref="A27:B27 A14:B14">
    <cfRule type="expression" priority="72" dxfId="230" stopIfTrue="1">
      <formula>$R8&lt;'7.15'!#REF!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  <dataValidation type="list" allowBlank="1" showInputMessage="1" showErrorMessage="1" sqref="A4 A17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R3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00" t="s">
        <v>175</v>
      </c>
      <c r="B1" s="101"/>
      <c r="C1" s="101"/>
      <c r="D1" s="101"/>
      <c r="E1" s="101"/>
      <c r="F1" s="101"/>
      <c r="G1" s="101"/>
      <c r="H1" s="1" t="s">
        <v>3</v>
      </c>
      <c r="I1" s="24">
        <v>6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16</v>
      </c>
      <c r="P1" s="1" t="s">
        <v>6</v>
      </c>
      <c r="Q1" s="27" t="s">
        <v>7</v>
      </c>
      <c r="R1" s="3" t="s">
        <v>8</v>
      </c>
    </row>
    <row r="2" ht="5.25" customHeight="1"/>
    <row r="3" spans="8:18" ht="18.75" customHeight="1">
      <c r="H3" s="56" t="s">
        <v>9</v>
      </c>
      <c r="I3" s="56"/>
      <c r="J3" s="57" t="s">
        <v>38</v>
      </c>
      <c r="K3" s="58"/>
      <c r="L3" s="58"/>
      <c r="M3" s="58"/>
      <c r="N3" s="57"/>
      <c r="O3" s="57"/>
      <c r="P3" s="57"/>
      <c r="Q3" s="57"/>
      <c r="R3" s="23" t="s">
        <v>10</v>
      </c>
    </row>
    <row r="4" spans="1:18" ht="18.75" customHeight="1">
      <c r="A4" s="28"/>
      <c r="B4" s="16">
        <v>2</v>
      </c>
      <c r="C4" s="5" t="s">
        <v>1</v>
      </c>
      <c r="E4" s="93" t="s">
        <v>2</v>
      </c>
      <c r="F4" s="93"/>
      <c r="G4" s="94" t="s">
        <v>11</v>
      </c>
      <c r="H4" s="94"/>
      <c r="I4" s="95">
        <v>0.4076388888888889</v>
      </c>
      <c r="J4" s="95"/>
      <c r="K4" s="96" t="s">
        <v>12</v>
      </c>
      <c r="L4" s="96"/>
      <c r="M4" s="95">
        <v>0.46458333333333335</v>
      </c>
      <c r="N4" s="95"/>
      <c r="O4" s="96" t="s">
        <v>13</v>
      </c>
      <c r="P4" s="96"/>
      <c r="Q4" s="97">
        <f>SUM(M4-I4)</f>
        <v>0.056944444444444464</v>
      </c>
      <c r="R4" s="9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98" t="s">
        <v>176</v>
      </c>
      <c r="B6" s="99"/>
      <c r="C6" s="17" t="s">
        <v>179</v>
      </c>
      <c r="D6" s="18" t="s">
        <v>180</v>
      </c>
      <c r="E6" s="50" t="s">
        <v>181</v>
      </c>
      <c r="F6" s="17" t="s">
        <v>182</v>
      </c>
      <c r="G6" s="18" t="s">
        <v>183</v>
      </c>
      <c r="H6" s="19" t="s">
        <v>184</v>
      </c>
      <c r="I6" s="17" t="s">
        <v>185</v>
      </c>
      <c r="J6" s="10" t="s">
        <v>196</v>
      </c>
      <c r="K6" s="11" t="s">
        <v>197</v>
      </c>
      <c r="L6" s="9" t="s">
        <v>188</v>
      </c>
      <c r="M6" s="10" t="s">
        <v>189</v>
      </c>
      <c r="N6" s="11" t="s">
        <v>190</v>
      </c>
      <c r="O6" s="9" t="s">
        <v>191</v>
      </c>
      <c r="P6" s="10" t="s">
        <v>192</v>
      </c>
      <c r="Q6" s="11" t="s">
        <v>193</v>
      </c>
      <c r="R6" s="12" t="s">
        <v>39</v>
      </c>
    </row>
    <row r="7" spans="1:18" ht="27.75" customHeight="1">
      <c r="A7" s="91" t="s">
        <v>116</v>
      </c>
      <c r="B7" s="92"/>
      <c r="C7" s="20">
        <v>0</v>
      </c>
      <c r="D7" s="21">
        <v>0</v>
      </c>
      <c r="E7" s="22">
        <v>0</v>
      </c>
      <c r="F7" s="20">
        <v>0</v>
      </c>
      <c r="G7" s="21">
        <v>0</v>
      </c>
      <c r="H7" s="22">
        <v>0</v>
      </c>
      <c r="I7" s="20">
        <v>0</v>
      </c>
      <c r="J7" s="21"/>
      <c r="K7" s="22"/>
      <c r="L7" s="59" t="s">
        <v>198</v>
      </c>
      <c r="M7" s="60"/>
      <c r="N7" s="61"/>
      <c r="O7" s="20"/>
      <c r="P7" s="21"/>
      <c r="Q7" s="22"/>
      <c r="R7" s="29">
        <f>SUM(C7:Q7)</f>
        <v>0</v>
      </c>
    </row>
    <row r="8" spans="1:18" ht="27.75" customHeight="1">
      <c r="A8" s="91" t="s">
        <v>205</v>
      </c>
      <c r="B8" s="92"/>
      <c r="C8" s="20">
        <v>2</v>
      </c>
      <c r="D8" s="21">
        <v>1</v>
      </c>
      <c r="E8" s="22">
        <v>1</v>
      </c>
      <c r="F8" s="20">
        <v>0</v>
      </c>
      <c r="G8" s="21">
        <v>2</v>
      </c>
      <c r="H8" s="22">
        <v>2</v>
      </c>
      <c r="I8" s="42" t="s">
        <v>34</v>
      </c>
      <c r="J8" s="21"/>
      <c r="K8" s="22"/>
      <c r="L8" s="62"/>
      <c r="M8" s="63"/>
      <c r="N8" s="64"/>
      <c r="O8" s="20"/>
      <c r="P8" s="21"/>
      <c r="Q8" s="22"/>
      <c r="R8" s="29">
        <f>SUM(C8:Q8)</f>
        <v>8</v>
      </c>
    </row>
    <row r="9" spans="1:18" ht="21" customHeight="1">
      <c r="A9" s="98" t="s">
        <v>178</v>
      </c>
      <c r="B9" s="99"/>
      <c r="C9" s="86" t="s">
        <v>15</v>
      </c>
      <c r="D9" s="87"/>
      <c r="E9" s="87"/>
      <c r="F9" s="87"/>
      <c r="G9" s="87"/>
      <c r="H9" s="87"/>
      <c r="I9" s="87" t="s">
        <v>16</v>
      </c>
      <c r="J9" s="88"/>
      <c r="K9" s="89" t="s">
        <v>17</v>
      </c>
      <c r="L9" s="90"/>
      <c r="M9" s="87" t="s">
        <v>18</v>
      </c>
      <c r="N9" s="90"/>
      <c r="O9" s="87" t="s">
        <v>19</v>
      </c>
      <c r="P9" s="87"/>
      <c r="Q9" s="87"/>
      <c r="R9" s="88"/>
    </row>
    <row r="10" spans="1:18" ht="16.5" customHeight="1">
      <c r="A10" s="77" t="str">
        <f>A7</f>
        <v>神戸高塚</v>
      </c>
      <c r="B10" s="78"/>
      <c r="C10" s="30" t="s">
        <v>43</v>
      </c>
      <c r="D10" s="81" t="s">
        <v>117</v>
      </c>
      <c r="E10" s="82"/>
      <c r="F10" s="31">
        <v>4</v>
      </c>
      <c r="G10" s="81"/>
      <c r="H10" s="82"/>
      <c r="I10" s="68" t="s">
        <v>118</v>
      </c>
      <c r="J10" s="69"/>
      <c r="K10" s="69"/>
      <c r="L10" s="83"/>
      <c r="M10" s="68"/>
      <c r="N10" s="82"/>
      <c r="O10" s="84"/>
      <c r="P10" s="85"/>
      <c r="Q10" s="68"/>
      <c r="R10" s="69"/>
    </row>
    <row r="11" spans="1:18" ht="16.5" customHeight="1">
      <c r="A11" s="77"/>
      <c r="B11" s="78"/>
      <c r="C11" s="32">
        <v>2</v>
      </c>
      <c r="D11" s="70" t="s">
        <v>119</v>
      </c>
      <c r="E11" s="71"/>
      <c r="F11" s="33">
        <v>5</v>
      </c>
      <c r="G11" s="70"/>
      <c r="H11" s="71"/>
      <c r="I11" s="72" t="s">
        <v>120</v>
      </c>
      <c r="J11" s="73"/>
      <c r="K11" s="73"/>
      <c r="L11" s="74"/>
      <c r="M11" s="72"/>
      <c r="N11" s="71"/>
      <c r="O11" s="70"/>
      <c r="P11" s="74"/>
      <c r="Q11" s="72"/>
      <c r="R11" s="73"/>
    </row>
    <row r="12" spans="1:18" ht="16.5" customHeight="1">
      <c r="A12" s="79"/>
      <c r="B12" s="80"/>
      <c r="C12" s="34">
        <v>3</v>
      </c>
      <c r="D12" s="65"/>
      <c r="E12" s="66"/>
      <c r="F12" s="35">
        <v>6</v>
      </c>
      <c r="G12" s="65"/>
      <c r="H12" s="66"/>
      <c r="I12" s="51"/>
      <c r="J12" s="52"/>
      <c r="K12" s="52"/>
      <c r="L12" s="67"/>
      <c r="M12" s="51"/>
      <c r="N12" s="66"/>
      <c r="O12" s="65"/>
      <c r="P12" s="67"/>
      <c r="Q12" s="51"/>
      <c r="R12" s="52"/>
    </row>
    <row r="13" spans="1:18" ht="16.5" customHeight="1">
      <c r="A13" s="75" t="str">
        <f>A8</f>
        <v>津　　名</v>
      </c>
      <c r="B13" s="76"/>
      <c r="C13" s="30" t="s">
        <v>43</v>
      </c>
      <c r="D13" s="81" t="s">
        <v>121</v>
      </c>
      <c r="E13" s="82"/>
      <c r="F13" s="31"/>
      <c r="G13" s="81"/>
      <c r="H13" s="82"/>
      <c r="I13" s="68" t="s">
        <v>122</v>
      </c>
      <c r="J13" s="69"/>
      <c r="K13" s="69" t="s">
        <v>27</v>
      </c>
      <c r="L13" s="83"/>
      <c r="M13" s="68" t="s">
        <v>121</v>
      </c>
      <c r="N13" s="82"/>
      <c r="O13" s="68" t="s">
        <v>121</v>
      </c>
      <c r="P13" s="82"/>
      <c r="Q13" s="68"/>
      <c r="R13" s="69"/>
    </row>
    <row r="14" spans="1:18" ht="16.5" customHeight="1">
      <c r="A14" s="77"/>
      <c r="B14" s="78"/>
      <c r="C14" s="32">
        <v>2</v>
      </c>
      <c r="D14" s="70"/>
      <c r="E14" s="71"/>
      <c r="F14" s="33"/>
      <c r="G14" s="70"/>
      <c r="H14" s="71"/>
      <c r="I14" s="72"/>
      <c r="J14" s="73"/>
      <c r="K14" s="73"/>
      <c r="L14" s="74"/>
      <c r="M14" s="72"/>
      <c r="N14" s="71"/>
      <c r="O14" s="70"/>
      <c r="P14" s="74"/>
      <c r="Q14" s="72"/>
      <c r="R14" s="73"/>
    </row>
    <row r="15" spans="1:18" ht="16.5" customHeight="1">
      <c r="A15" s="79"/>
      <c r="B15" s="80"/>
      <c r="C15" s="34">
        <v>3</v>
      </c>
      <c r="D15" s="65"/>
      <c r="E15" s="66"/>
      <c r="F15" s="35">
        <v>6</v>
      </c>
      <c r="G15" s="65"/>
      <c r="H15" s="66"/>
      <c r="I15" s="51"/>
      <c r="J15" s="52"/>
      <c r="K15" s="52"/>
      <c r="L15" s="67"/>
      <c r="M15" s="51"/>
      <c r="N15" s="66"/>
      <c r="O15" s="65"/>
      <c r="P15" s="67"/>
      <c r="Q15" s="51"/>
      <c r="R15" s="52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2</v>
      </c>
      <c r="C17" s="5" t="s">
        <v>1</v>
      </c>
      <c r="E17" s="93" t="s">
        <v>20</v>
      </c>
      <c r="F17" s="93"/>
      <c r="G17" s="94" t="s">
        <v>11</v>
      </c>
      <c r="H17" s="94"/>
      <c r="I17" s="95">
        <v>0.4875</v>
      </c>
      <c r="J17" s="95"/>
      <c r="K17" s="96" t="s">
        <v>12</v>
      </c>
      <c r="L17" s="96"/>
      <c r="M17" s="95">
        <v>0.5715277777777777</v>
      </c>
      <c r="N17" s="95"/>
      <c r="O17" s="96" t="s">
        <v>13</v>
      </c>
      <c r="P17" s="96"/>
      <c r="Q17" s="97">
        <f>SUM(M17-I17)</f>
        <v>0.08402777777777776</v>
      </c>
      <c r="R17" s="9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98" t="s">
        <v>176</v>
      </c>
      <c r="B19" s="99"/>
      <c r="C19" s="17" t="s">
        <v>179</v>
      </c>
      <c r="D19" s="18" t="s">
        <v>180</v>
      </c>
      <c r="E19" s="50" t="s">
        <v>181</v>
      </c>
      <c r="F19" s="17" t="s">
        <v>182</v>
      </c>
      <c r="G19" s="18" t="s">
        <v>183</v>
      </c>
      <c r="H19" s="19" t="s">
        <v>184</v>
      </c>
      <c r="I19" s="17" t="s">
        <v>185</v>
      </c>
      <c r="J19" s="18" t="s">
        <v>186</v>
      </c>
      <c r="K19" s="50" t="s">
        <v>187</v>
      </c>
      <c r="L19" s="9" t="s">
        <v>188</v>
      </c>
      <c r="M19" s="10" t="s">
        <v>189</v>
      </c>
      <c r="N19" s="11" t="s">
        <v>190</v>
      </c>
      <c r="O19" s="9" t="s">
        <v>191</v>
      </c>
      <c r="P19" s="10" t="s">
        <v>192</v>
      </c>
      <c r="Q19" s="11" t="s">
        <v>193</v>
      </c>
      <c r="R19" s="12" t="s">
        <v>39</v>
      </c>
    </row>
    <row r="20" spans="1:18" ht="27.75" customHeight="1">
      <c r="A20" s="91" t="s">
        <v>204</v>
      </c>
      <c r="B20" s="92"/>
      <c r="C20" s="20">
        <v>0</v>
      </c>
      <c r="D20" s="21">
        <v>0</v>
      </c>
      <c r="E20" s="22">
        <v>0</v>
      </c>
      <c r="F20" s="20">
        <v>2</v>
      </c>
      <c r="G20" s="21">
        <v>0</v>
      </c>
      <c r="H20" s="22">
        <v>1</v>
      </c>
      <c r="I20" s="20">
        <v>0</v>
      </c>
      <c r="J20" s="21">
        <v>2</v>
      </c>
      <c r="K20" s="22">
        <v>1</v>
      </c>
      <c r="L20" s="20"/>
      <c r="M20" s="21"/>
      <c r="N20" s="22"/>
      <c r="O20" s="20"/>
      <c r="P20" s="21"/>
      <c r="Q20" s="22"/>
      <c r="R20" s="29">
        <f>SUM(C20:Q20)</f>
        <v>6</v>
      </c>
    </row>
    <row r="21" spans="1:18" ht="27.75" customHeight="1">
      <c r="A21" s="91" t="s">
        <v>123</v>
      </c>
      <c r="B21" s="92"/>
      <c r="C21" s="20">
        <v>0</v>
      </c>
      <c r="D21" s="21">
        <v>1</v>
      </c>
      <c r="E21" s="22">
        <v>0</v>
      </c>
      <c r="F21" s="20">
        <v>0</v>
      </c>
      <c r="G21" s="21">
        <v>0</v>
      </c>
      <c r="H21" s="22">
        <v>4</v>
      </c>
      <c r="I21" s="20">
        <v>1</v>
      </c>
      <c r="J21" s="21">
        <v>0</v>
      </c>
      <c r="K21" s="43">
        <v>1</v>
      </c>
      <c r="L21" s="20"/>
      <c r="M21" s="21"/>
      <c r="N21" s="22"/>
      <c r="O21" s="20"/>
      <c r="P21" s="21"/>
      <c r="Q21" s="22"/>
      <c r="R21" s="29">
        <f>SUM(C21:Q21)</f>
        <v>7</v>
      </c>
    </row>
    <row r="22" spans="1:18" ht="21" customHeight="1">
      <c r="A22" s="98" t="s">
        <v>178</v>
      </c>
      <c r="B22" s="99"/>
      <c r="C22" s="86" t="s">
        <v>15</v>
      </c>
      <c r="D22" s="87"/>
      <c r="E22" s="87"/>
      <c r="F22" s="87"/>
      <c r="G22" s="87"/>
      <c r="H22" s="87"/>
      <c r="I22" s="87" t="s">
        <v>16</v>
      </c>
      <c r="J22" s="88"/>
      <c r="K22" s="89" t="s">
        <v>17</v>
      </c>
      <c r="L22" s="90"/>
      <c r="M22" s="87" t="s">
        <v>18</v>
      </c>
      <c r="N22" s="90"/>
      <c r="O22" s="87" t="s">
        <v>19</v>
      </c>
      <c r="P22" s="87"/>
      <c r="Q22" s="87"/>
      <c r="R22" s="88"/>
    </row>
    <row r="23" spans="1:18" ht="16.5" customHeight="1">
      <c r="A23" s="77" t="str">
        <f>A20</f>
        <v>福　崎</v>
      </c>
      <c r="B23" s="78"/>
      <c r="C23" s="30" t="s">
        <v>43</v>
      </c>
      <c r="D23" s="81" t="s">
        <v>124</v>
      </c>
      <c r="E23" s="82"/>
      <c r="F23" s="31">
        <v>4</v>
      </c>
      <c r="G23" s="81"/>
      <c r="H23" s="82"/>
      <c r="I23" s="68" t="s">
        <v>125</v>
      </c>
      <c r="J23" s="69"/>
      <c r="K23" s="69"/>
      <c r="L23" s="83"/>
      <c r="M23" s="68"/>
      <c r="N23" s="82"/>
      <c r="O23" s="84" t="s">
        <v>126</v>
      </c>
      <c r="P23" s="85"/>
      <c r="Q23" s="68" t="s">
        <v>125</v>
      </c>
      <c r="R23" s="69"/>
    </row>
    <row r="24" spans="1:18" ht="16.5" customHeight="1">
      <c r="A24" s="77"/>
      <c r="B24" s="78"/>
      <c r="C24" s="32">
        <v>2</v>
      </c>
      <c r="D24" s="70" t="s">
        <v>127</v>
      </c>
      <c r="E24" s="71"/>
      <c r="F24" s="33">
        <v>5</v>
      </c>
      <c r="G24" s="70"/>
      <c r="H24" s="71"/>
      <c r="I24" s="72"/>
      <c r="J24" s="73"/>
      <c r="K24" s="73"/>
      <c r="L24" s="74"/>
      <c r="M24" s="72"/>
      <c r="N24" s="71"/>
      <c r="O24" s="70" t="s">
        <v>128</v>
      </c>
      <c r="P24" s="74"/>
      <c r="Q24" s="72"/>
      <c r="R24" s="73"/>
    </row>
    <row r="25" spans="1:18" ht="16.5" customHeight="1">
      <c r="A25" s="79"/>
      <c r="B25" s="80"/>
      <c r="C25" s="34">
        <v>3</v>
      </c>
      <c r="D25" s="65"/>
      <c r="E25" s="66"/>
      <c r="F25" s="35">
        <v>6</v>
      </c>
      <c r="G25" s="65"/>
      <c r="H25" s="66"/>
      <c r="I25" s="51"/>
      <c r="J25" s="52"/>
      <c r="K25" s="52"/>
      <c r="L25" s="67"/>
      <c r="M25" s="51"/>
      <c r="N25" s="66"/>
      <c r="O25" s="65" t="s">
        <v>129</v>
      </c>
      <c r="P25" s="67"/>
      <c r="Q25" s="51"/>
      <c r="R25" s="52"/>
    </row>
    <row r="26" spans="1:18" ht="16.5" customHeight="1">
      <c r="A26" s="75" t="str">
        <f>A21</f>
        <v>明石南</v>
      </c>
      <c r="B26" s="76"/>
      <c r="C26" s="30" t="s">
        <v>43</v>
      </c>
      <c r="D26" s="81" t="s">
        <v>79</v>
      </c>
      <c r="E26" s="82"/>
      <c r="F26" s="31">
        <v>4</v>
      </c>
      <c r="G26" s="81"/>
      <c r="H26" s="82"/>
      <c r="I26" s="68" t="s">
        <v>130</v>
      </c>
      <c r="J26" s="69"/>
      <c r="K26" s="69"/>
      <c r="L26" s="83"/>
      <c r="M26" s="68" t="s">
        <v>131</v>
      </c>
      <c r="N26" s="82"/>
      <c r="O26" s="81"/>
      <c r="P26" s="83"/>
      <c r="Q26" s="68"/>
      <c r="R26" s="69"/>
    </row>
    <row r="27" spans="1:18" ht="16.5" customHeight="1">
      <c r="A27" s="77"/>
      <c r="B27" s="78"/>
      <c r="C27" s="32">
        <v>2</v>
      </c>
      <c r="D27" s="70" t="s">
        <v>132</v>
      </c>
      <c r="E27" s="71"/>
      <c r="F27" s="33">
        <v>5</v>
      </c>
      <c r="G27" s="70"/>
      <c r="H27" s="71"/>
      <c r="I27" s="72"/>
      <c r="J27" s="73"/>
      <c r="K27" s="73"/>
      <c r="L27" s="74"/>
      <c r="M27" s="72"/>
      <c r="N27" s="71"/>
      <c r="O27" s="70"/>
      <c r="P27" s="74"/>
      <c r="Q27" s="72"/>
      <c r="R27" s="73"/>
    </row>
    <row r="28" spans="1:18" ht="16.5" customHeight="1">
      <c r="A28" s="79"/>
      <c r="B28" s="80"/>
      <c r="C28" s="34">
        <v>3</v>
      </c>
      <c r="D28" s="65" t="s">
        <v>133</v>
      </c>
      <c r="E28" s="66"/>
      <c r="F28" s="35">
        <v>6</v>
      </c>
      <c r="G28" s="65"/>
      <c r="H28" s="66"/>
      <c r="I28" s="51"/>
      <c r="J28" s="52"/>
      <c r="K28" s="52"/>
      <c r="L28" s="67"/>
      <c r="M28" s="51"/>
      <c r="N28" s="66"/>
      <c r="O28" s="65"/>
      <c r="P28" s="67"/>
      <c r="Q28" s="51"/>
      <c r="R28" s="52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3" ht="13.5">
      <c r="I33" s="6"/>
    </row>
  </sheetData>
  <sheetProtection/>
  <mergeCells count="124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  <mergeCell ref="L7:N8"/>
  </mergeCells>
  <conditionalFormatting sqref="A7:B7 R7">
    <cfRule type="expression" priority="6" dxfId="230" stopIfTrue="1">
      <formula>$R7&gt;$R8</formula>
    </cfRule>
  </conditionalFormatting>
  <conditionalFormatting sqref="R8">
    <cfRule type="expression" priority="7" dxfId="230" stopIfTrue="1">
      <formula>$R8&gt;$R7</formula>
    </cfRule>
  </conditionalFormatting>
  <conditionalFormatting sqref="A8:B8">
    <cfRule type="expression" priority="8" dxfId="230" stopIfTrue="1">
      <formula>$R7&lt;$R8</formula>
    </cfRule>
  </conditionalFormatting>
  <conditionalFormatting sqref="C7:C8">
    <cfRule type="cellIs" priority="9" dxfId="230" operator="greaterThan" stopIfTrue="1">
      <formula>0</formula>
    </cfRule>
  </conditionalFormatting>
  <conditionalFormatting sqref="D7:E8">
    <cfRule type="cellIs" priority="14" dxfId="230" operator="greaterThan" stopIfTrue="1">
      <formula>0</formula>
    </cfRule>
  </conditionalFormatting>
  <conditionalFormatting sqref="F7:F8">
    <cfRule type="cellIs" priority="15" dxfId="230" operator="greaterThan" stopIfTrue="1">
      <formula>0</formula>
    </cfRule>
  </conditionalFormatting>
  <conditionalFormatting sqref="G7:H8">
    <cfRule type="cellIs" priority="16" dxfId="230" operator="greaterThan" stopIfTrue="1">
      <formula>0</formula>
    </cfRule>
  </conditionalFormatting>
  <conditionalFormatting sqref="I7:I8">
    <cfRule type="cellIs" priority="17" dxfId="230" operator="greaterThan" stopIfTrue="1">
      <formula>0</formula>
    </cfRule>
  </conditionalFormatting>
  <conditionalFormatting sqref="O7:O8">
    <cfRule type="cellIs" priority="21" dxfId="230" operator="greaterThan" stopIfTrue="1">
      <formula>0</formula>
    </cfRule>
  </conditionalFormatting>
  <conditionalFormatting sqref="P7:Q8">
    <cfRule type="cellIs" priority="22" dxfId="230" operator="greaterThan" stopIfTrue="1">
      <formula>0</formula>
    </cfRule>
  </conditionalFormatting>
  <conditionalFormatting sqref="A20:B20 R20">
    <cfRule type="expression" priority="23" dxfId="230" stopIfTrue="1">
      <formula>$R20&gt;$R21</formula>
    </cfRule>
  </conditionalFormatting>
  <conditionalFormatting sqref="R21">
    <cfRule type="expression" priority="24" dxfId="230" stopIfTrue="1">
      <formula>$R21&gt;$R20</formula>
    </cfRule>
  </conditionalFormatting>
  <conditionalFormatting sqref="A21:B21">
    <cfRule type="expression" priority="25" dxfId="230" stopIfTrue="1">
      <formula>$R20&lt;$R21</formula>
    </cfRule>
  </conditionalFormatting>
  <conditionalFormatting sqref="C20:C21">
    <cfRule type="cellIs" priority="26" dxfId="230" operator="greaterThan" stopIfTrue="1">
      <formula>0</formula>
    </cfRule>
  </conditionalFormatting>
  <conditionalFormatting sqref="D20:E21">
    <cfRule type="cellIs" priority="27" dxfId="230" operator="greaterThan" stopIfTrue="1">
      <formula>0</formula>
    </cfRule>
  </conditionalFormatting>
  <conditionalFormatting sqref="F20:F21">
    <cfRule type="cellIs" priority="28" dxfId="230" operator="greaterThan" stopIfTrue="1">
      <formula>0</formula>
    </cfRule>
  </conditionalFormatting>
  <conditionalFormatting sqref="G20:H21">
    <cfRule type="cellIs" priority="29" dxfId="230" operator="greaterThan" stopIfTrue="1">
      <formula>0</formula>
    </cfRule>
  </conditionalFormatting>
  <conditionalFormatting sqref="I20:I21">
    <cfRule type="cellIs" priority="30" dxfId="230" operator="greaterThan" stopIfTrue="1">
      <formula>0</formula>
    </cfRule>
  </conditionalFormatting>
  <conditionalFormatting sqref="J20:K21">
    <cfRule type="cellIs" priority="31" dxfId="230" operator="greaterThan" stopIfTrue="1">
      <formula>0</formula>
    </cfRule>
  </conditionalFormatting>
  <conditionalFormatting sqref="L20:L21">
    <cfRule type="cellIs" priority="32" dxfId="230" operator="greaterThan" stopIfTrue="1">
      <formula>0</formula>
    </cfRule>
  </conditionalFormatting>
  <conditionalFormatting sqref="M20:N21">
    <cfRule type="cellIs" priority="33" dxfId="230" operator="greaterThan" stopIfTrue="1">
      <formula>0</formula>
    </cfRule>
  </conditionalFormatting>
  <conditionalFormatting sqref="O20:O21">
    <cfRule type="cellIs" priority="34" dxfId="230" operator="greaterThan" stopIfTrue="1">
      <formula>0</formula>
    </cfRule>
  </conditionalFormatting>
  <conditionalFormatting sqref="P20:Q21">
    <cfRule type="cellIs" priority="35" dxfId="230" operator="greaterThan" stopIfTrue="1">
      <formula>0</formula>
    </cfRule>
  </conditionalFormatting>
  <conditionalFormatting sqref="H19">
    <cfRule type="expression" priority="3" dxfId="7" stopIfTrue="1">
      <formula>H20=""</formula>
    </cfRule>
  </conditionalFormatting>
  <conditionalFormatting sqref="H6">
    <cfRule type="expression" priority="2" dxfId="7" stopIfTrue="1">
      <formula>H7=""</formula>
    </cfRule>
  </conditionalFormatting>
  <conditionalFormatting sqref="J7:K8">
    <cfRule type="cellIs" priority="1" dxfId="230" operator="greaterThan" stopIfTrue="1">
      <formula>0</formula>
    </cfRule>
  </conditionalFormatting>
  <conditionalFormatting sqref="A23:B23 A10:B10">
    <cfRule type="expression" priority="61" dxfId="230" stopIfTrue="1">
      <formula>$R7&gt;$R8</formula>
    </cfRule>
  </conditionalFormatting>
  <conditionalFormatting sqref="A25:B25 A12:B12">
    <cfRule type="expression" priority="62" dxfId="230" stopIfTrue="1">
      <formula>'7.16'!#REF!&gt;$R9</formula>
    </cfRule>
  </conditionalFormatting>
  <conditionalFormatting sqref="A24:B24 A11:B11">
    <cfRule type="expression" priority="63" dxfId="230" stopIfTrue="1">
      <formula>$R8&gt;'7.16'!#REF!</formula>
    </cfRule>
  </conditionalFormatting>
  <conditionalFormatting sqref="A26:B26 A13:B13">
    <cfRule type="expression" priority="64" dxfId="230" stopIfTrue="1">
      <formula>$R7&lt;$R8</formula>
    </cfRule>
  </conditionalFormatting>
  <conditionalFormatting sqref="A28:B28 A15:B15">
    <cfRule type="expression" priority="65" dxfId="230" stopIfTrue="1">
      <formula>'7.16'!#REF!&lt;$R9</formula>
    </cfRule>
  </conditionalFormatting>
  <conditionalFormatting sqref="A27:B27 A14:B14">
    <cfRule type="expression" priority="66" dxfId="230" stopIfTrue="1">
      <formula>$R8&lt;'7.16'!#REF!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20:Q21 C7:K8 O7:Q8 L7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R4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00" t="s">
        <v>175</v>
      </c>
      <c r="B1" s="101"/>
      <c r="C1" s="101"/>
      <c r="D1" s="101"/>
      <c r="E1" s="101"/>
      <c r="F1" s="101"/>
      <c r="G1" s="101"/>
      <c r="H1" s="1" t="s">
        <v>3</v>
      </c>
      <c r="I1" s="24">
        <v>7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18</v>
      </c>
      <c r="P1" s="1" t="s">
        <v>6</v>
      </c>
      <c r="Q1" s="27" t="s">
        <v>21</v>
      </c>
      <c r="R1" s="3" t="s">
        <v>8</v>
      </c>
    </row>
    <row r="2" ht="5.25" customHeight="1"/>
    <row r="3" spans="8:18" ht="18.75" customHeight="1">
      <c r="H3" s="56" t="s">
        <v>9</v>
      </c>
      <c r="I3" s="56"/>
      <c r="J3" s="57" t="s">
        <v>38</v>
      </c>
      <c r="K3" s="58"/>
      <c r="L3" s="58"/>
      <c r="M3" s="58"/>
      <c r="N3" s="57"/>
      <c r="O3" s="57"/>
      <c r="P3" s="57"/>
      <c r="Q3" s="57"/>
      <c r="R3" s="23" t="s">
        <v>10</v>
      </c>
    </row>
    <row r="4" spans="1:18" ht="18.75" customHeight="1">
      <c r="A4" s="28"/>
      <c r="B4" s="16">
        <v>2</v>
      </c>
      <c r="C4" s="5" t="s">
        <v>1</v>
      </c>
      <c r="E4" s="93" t="s">
        <v>2</v>
      </c>
      <c r="F4" s="93"/>
      <c r="G4" s="94" t="s">
        <v>11</v>
      </c>
      <c r="H4" s="94"/>
      <c r="I4" s="95">
        <v>0.5625</v>
      </c>
      <c r="J4" s="95"/>
      <c r="K4" s="96" t="s">
        <v>12</v>
      </c>
      <c r="L4" s="96"/>
      <c r="M4" s="95">
        <v>0.6416666666666667</v>
      </c>
      <c r="N4" s="95"/>
      <c r="O4" s="96" t="s">
        <v>13</v>
      </c>
      <c r="P4" s="96"/>
      <c r="Q4" s="97">
        <f>SUM(M4-I4)</f>
        <v>0.07916666666666672</v>
      </c>
      <c r="R4" s="9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98" t="s">
        <v>176</v>
      </c>
      <c r="B6" s="99"/>
      <c r="C6" s="17" t="s">
        <v>179</v>
      </c>
      <c r="D6" s="18" t="s">
        <v>180</v>
      </c>
      <c r="E6" s="50" t="s">
        <v>181</v>
      </c>
      <c r="F6" s="17" t="s">
        <v>182</v>
      </c>
      <c r="G6" s="18" t="s">
        <v>183</v>
      </c>
      <c r="H6" s="19" t="s">
        <v>184</v>
      </c>
      <c r="I6" s="17" t="s">
        <v>185</v>
      </c>
      <c r="J6" s="18" t="s">
        <v>186</v>
      </c>
      <c r="K6" s="50" t="s">
        <v>187</v>
      </c>
      <c r="L6" s="9" t="s">
        <v>188</v>
      </c>
      <c r="M6" s="10" t="s">
        <v>189</v>
      </c>
      <c r="N6" s="11" t="s">
        <v>190</v>
      </c>
      <c r="O6" s="9" t="s">
        <v>191</v>
      </c>
      <c r="P6" s="10" t="s">
        <v>192</v>
      </c>
      <c r="Q6" s="11" t="s">
        <v>193</v>
      </c>
      <c r="R6" s="12" t="s">
        <v>39</v>
      </c>
    </row>
    <row r="7" spans="1:18" ht="27.75" customHeight="1">
      <c r="A7" s="91" t="s">
        <v>202</v>
      </c>
      <c r="B7" s="92"/>
      <c r="C7" s="20">
        <v>0</v>
      </c>
      <c r="D7" s="21">
        <v>0</v>
      </c>
      <c r="E7" s="22">
        <v>0</v>
      </c>
      <c r="F7" s="20">
        <v>0</v>
      </c>
      <c r="G7" s="21">
        <v>0</v>
      </c>
      <c r="H7" s="22">
        <v>1</v>
      </c>
      <c r="I7" s="20">
        <v>0</v>
      </c>
      <c r="J7" s="21">
        <v>0</v>
      </c>
      <c r="K7" s="22">
        <v>0</v>
      </c>
      <c r="L7" s="20"/>
      <c r="M7" s="21"/>
      <c r="N7" s="22"/>
      <c r="O7" s="20"/>
      <c r="P7" s="21"/>
      <c r="Q7" s="22"/>
      <c r="R7" s="29">
        <f>SUM(C7:Q7)</f>
        <v>1</v>
      </c>
    </row>
    <row r="8" spans="1:18" ht="27.75" customHeight="1">
      <c r="A8" s="91" t="s">
        <v>134</v>
      </c>
      <c r="B8" s="92"/>
      <c r="C8" s="20">
        <v>0</v>
      </c>
      <c r="D8" s="21">
        <v>0</v>
      </c>
      <c r="E8" s="22">
        <v>0</v>
      </c>
      <c r="F8" s="20">
        <v>1</v>
      </c>
      <c r="G8" s="21">
        <v>1</v>
      </c>
      <c r="H8" s="22">
        <v>1</v>
      </c>
      <c r="I8" s="22">
        <v>1</v>
      </c>
      <c r="J8" s="21">
        <v>0</v>
      </c>
      <c r="K8" s="43" t="s">
        <v>34</v>
      </c>
      <c r="L8" s="20"/>
      <c r="M8" s="21"/>
      <c r="N8" s="22"/>
      <c r="O8" s="20"/>
      <c r="P8" s="21"/>
      <c r="Q8" s="22"/>
      <c r="R8" s="29">
        <f>SUM(C8:Q8)</f>
        <v>4</v>
      </c>
    </row>
    <row r="9" spans="1:18" ht="21" customHeight="1">
      <c r="A9" s="98" t="s">
        <v>178</v>
      </c>
      <c r="B9" s="99"/>
      <c r="C9" s="86" t="s">
        <v>15</v>
      </c>
      <c r="D9" s="87"/>
      <c r="E9" s="87"/>
      <c r="F9" s="87"/>
      <c r="G9" s="87"/>
      <c r="H9" s="87"/>
      <c r="I9" s="87" t="s">
        <v>16</v>
      </c>
      <c r="J9" s="88"/>
      <c r="K9" s="89" t="s">
        <v>17</v>
      </c>
      <c r="L9" s="90"/>
      <c r="M9" s="87" t="s">
        <v>18</v>
      </c>
      <c r="N9" s="90"/>
      <c r="O9" s="87" t="s">
        <v>19</v>
      </c>
      <c r="P9" s="87"/>
      <c r="Q9" s="87"/>
      <c r="R9" s="88"/>
    </row>
    <row r="10" spans="1:18" ht="16.5" customHeight="1">
      <c r="A10" s="77" t="str">
        <f>A7</f>
        <v>浜　　坂</v>
      </c>
      <c r="B10" s="78"/>
      <c r="C10" s="30" t="s">
        <v>43</v>
      </c>
      <c r="D10" s="81" t="s">
        <v>135</v>
      </c>
      <c r="E10" s="82"/>
      <c r="F10" s="31">
        <v>4</v>
      </c>
      <c r="G10" s="81"/>
      <c r="H10" s="82"/>
      <c r="I10" s="68" t="s">
        <v>136</v>
      </c>
      <c r="J10" s="69"/>
      <c r="K10" s="69"/>
      <c r="L10" s="83"/>
      <c r="M10" s="68"/>
      <c r="N10" s="82"/>
      <c r="O10" s="84" t="s">
        <v>135</v>
      </c>
      <c r="P10" s="85"/>
      <c r="Q10" s="68"/>
      <c r="R10" s="69"/>
    </row>
    <row r="11" spans="1:18" ht="16.5" customHeight="1">
      <c r="A11" s="77"/>
      <c r="B11" s="78"/>
      <c r="C11" s="32">
        <v>2</v>
      </c>
      <c r="D11" s="70"/>
      <c r="E11" s="71"/>
      <c r="F11" s="33">
        <v>5</v>
      </c>
      <c r="G11" s="70"/>
      <c r="H11" s="71"/>
      <c r="I11" s="72" t="s">
        <v>137</v>
      </c>
      <c r="J11" s="73"/>
      <c r="K11" s="73"/>
      <c r="L11" s="74"/>
      <c r="M11" s="72"/>
      <c r="N11" s="71"/>
      <c r="O11" s="70"/>
      <c r="P11" s="74"/>
      <c r="Q11" s="72"/>
      <c r="R11" s="73"/>
    </row>
    <row r="12" spans="1:18" ht="16.5" customHeight="1">
      <c r="A12" s="79"/>
      <c r="B12" s="80"/>
      <c r="C12" s="34">
        <v>3</v>
      </c>
      <c r="D12" s="65"/>
      <c r="E12" s="66"/>
      <c r="F12" s="35">
        <v>6</v>
      </c>
      <c r="G12" s="65"/>
      <c r="H12" s="66"/>
      <c r="I12" s="51"/>
      <c r="J12" s="52"/>
      <c r="K12" s="52"/>
      <c r="L12" s="67"/>
      <c r="M12" s="51"/>
      <c r="N12" s="66"/>
      <c r="O12" s="65"/>
      <c r="P12" s="67"/>
      <c r="Q12" s="51"/>
      <c r="R12" s="52"/>
    </row>
    <row r="13" spans="1:18" ht="16.5" customHeight="1">
      <c r="A13" s="75" t="str">
        <f>A8</f>
        <v>西宮今津</v>
      </c>
      <c r="B13" s="76"/>
      <c r="C13" s="30" t="s">
        <v>43</v>
      </c>
      <c r="D13" s="81" t="s">
        <v>138</v>
      </c>
      <c r="E13" s="82"/>
      <c r="F13" s="31">
        <v>4</v>
      </c>
      <c r="G13" s="81"/>
      <c r="H13" s="82"/>
      <c r="I13" s="68" t="s">
        <v>109</v>
      </c>
      <c r="J13" s="69"/>
      <c r="K13" s="69"/>
      <c r="L13" s="83"/>
      <c r="M13" s="68"/>
      <c r="N13" s="82"/>
      <c r="O13" s="68" t="s">
        <v>138</v>
      </c>
      <c r="P13" s="82"/>
      <c r="Q13" s="68"/>
      <c r="R13" s="69"/>
    </row>
    <row r="14" spans="1:18" ht="16.5" customHeight="1">
      <c r="A14" s="77"/>
      <c r="B14" s="78"/>
      <c r="C14" s="32">
        <v>2</v>
      </c>
      <c r="D14" s="70"/>
      <c r="E14" s="71"/>
      <c r="F14" s="33">
        <v>5</v>
      </c>
      <c r="G14" s="70"/>
      <c r="H14" s="71"/>
      <c r="I14" s="72"/>
      <c r="J14" s="73"/>
      <c r="K14" s="73"/>
      <c r="L14" s="74"/>
      <c r="M14" s="72"/>
      <c r="N14" s="71"/>
      <c r="O14" s="70" t="s">
        <v>139</v>
      </c>
      <c r="P14" s="74"/>
      <c r="Q14" s="72"/>
      <c r="R14" s="73"/>
    </row>
    <row r="15" spans="1:18" ht="16.5" customHeight="1">
      <c r="A15" s="79"/>
      <c r="B15" s="80"/>
      <c r="C15" s="34">
        <v>3</v>
      </c>
      <c r="D15" s="65"/>
      <c r="E15" s="66"/>
      <c r="F15" s="35">
        <v>6</v>
      </c>
      <c r="G15" s="65"/>
      <c r="H15" s="66"/>
      <c r="I15" s="51"/>
      <c r="J15" s="52"/>
      <c r="K15" s="52"/>
      <c r="L15" s="67"/>
      <c r="M15" s="51"/>
      <c r="N15" s="66"/>
      <c r="O15" s="65"/>
      <c r="P15" s="67"/>
      <c r="Q15" s="51"/>
      <c r="R15" s="52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2</v>
      </c>
      <c r="C17" s="5" t="s">
        <v>1</v>
      </c>
      <c r="E17" s="93" t="s">
        <v>20</v>
      </c>
      <c r="F17" s="93"/>
      <c r="G17" s="94" t="s">
        <v>11</v>
      </c>
      <c r="H17" s="94"/>
      <c r="I17" s="95">
        <v>0.6604166666666667</v>
      </c>
      <c r="J17" s="95"/>
      <c r="K17" s="96" t="s">
        <v>12</v>
      </c>
      <c r="L17" s="96"/>
      <c r="M17" s="95">
        <v>0.7340277777777777</v>
      </c>
      <c r="N17" s="95"/>
      <c r="O17" s="96" t="s">
        <v>13</v>
      </c>
      <c r="P17" s="96"/>
      <c r="Q17" s="97">
        <f>SUM(M17-I17)</f>
        <v>0.07361111111111107</v>
      </c>
      <c r="R17" s="9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98" t="s">
        <v>176</v>
      </c>
      <c r="B19" s="99"/>
      <c r="C19" s="17" t="s">
        <v>179</v>
      </c>
      <c r="D19" s="18" t="s">
        <v>180</v>
      </c>
      <c r="E19" s="50" t="s">
        <v>181</v>
      </c>
      <c r="F19" s="17" t="s">
        <v>182</v>
      </c>
      <c r="G19" s="18" t="s">
        <v>183</v>
      </c>
      <c r="H19" s="19" t="s">
        <v>184</v>
      </c>
      <c r="I19" s="17" t="s">
        <v>185</v>
      </c>
      <c r="J19" s="18" t="s">
        <v>186</v>
      </c>
      <c r="K19" s="50" t="s">
        <v>187</v>
      </c>
      <c r="L19" s="9" t="s">
        <v>188</v>
      </c>
      <c r="M19" s="10" t="s">
        <v>189</v>
      </c>
      <c r="N19" s="11" t="s">
        <v>190</v>
      </c>
      <c r="O19" s="9" t="s">
        <v>191</v>
      </c>
      <c r="P19" s="10" t="s">
        <v>192</v>
      </c>
      <c r="Q19" s="11" t="s">
        <v>193</v>
      </c>
      <c r="R19" s="12" t="s">
        <v>39</v>
      </c>
    </row>
    <row r="20" spans="1:18" ht="27.75" customHeight="1">
      <c r="A20" s="91" t="s">
        <v>203</v>
      </c>
      <c r="B20" s="92"/>
      <c r="C20" s="20">
        <v>0</v>
      </c>
      <c r="D20" s="21">
        <v>1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>
        <v>0</v>
      </c>
      <c r="K20" s="22">
        <v>0</v>
      </c>
      <c r="L20" s="20"/>
      <c r="M20" s="21"/>
      <c r="N20" s="22"/>
      <c r="O20" s="20"/>
      <c r="P20" s="21"/>
      <c r="Q20" s="22"/>
      <c r="R20" s="29">
        <f>SUM(C20:Q20)</f>
        <v>1</v>
      </c>
    </row>
    <row r="21" spans="1:18" ht="27.75" customHeight="1">
      <c r="A21" s="91" t="s">
        <v>140</v>
      </c>
      <c r="B21" s="92"/>
      <c r="C21" s="20">
        <v>0</v>
      </c>
      <c r="D21" s="21">
        <v>1</v>
      </c>
      <c r="E21" s="22">
        <v>0</v>
      </c>
      <c r="F21" s="20">
        <v>1</v>
      </c>
      <c r="G21" s="21">
        <v>2</v>
      </c>
      <c r="H21" s="22">
        <v>0</v>
      </c>
      <c r="I21" s="20">
        <v>1</v>
      </c>
      <c r="J21" s="21">
        <v>0</v>
      </c>
      <c r="K21" s="43" t="s">
        <v>34</v>
      </c>
      <c r="L21" s="20"/>
      <c r="M21" s="21"/>
      <c r="N21" s="22"/>
      <c r="O21" s="20"/>
      <c r="P21" s="21"/>
      <c r="Q21" s="22"/>
      <c r="R21" s="29">
        <f>SUM(C21:Q21)</f>
        <v>5</v>
      </c>
    </row>
    <row r="22" spans="1:18" ht="21" customHeight="1">
      <c r="A22" s="98" t="s">
        <v>178</v>
      </c>
      <c r="B22" s="99"/>
      <c r="C22" s="86" t="s">
        <v>15</v>
      </c>
      <c r="D22" s="87"/>
      <c r="E22" s="87"/>
      <c r="F22" s="87"/>
      <c r="G22" s="87"/>
      <c r="H22" s="87"/>
      <c r="I22" s="87" t="s">
        <v>16</v>
      </c>
      <c r="J22" s="88"/>
      <c r="K22" s="89" t="s">
        <v>17</v>
      </c>
      <c r="L22" s="90"/>
      <c r="M22" s="87" t="s">
        <v>18</v>
      </c>
      <c r="N22" s="90"/>
      <c r="O22" s="87" t="s">
        <v>19</v>
      </c>
      <c r="P22" s="87"/>
      <c r="Q22" s="87"/>
      <c r="R22" s="88"/>
    </row>
    <row r="23" spans="1:18" ht="16.5" customHeight="1">
      <c r="A23" s="77" t="str">
        <f>A20</f>
        <v>雲雀丘学園</v>
      </c>
      <c r="B23" s="78"/>
      <c r="C23" s="30" t="s">
        <v>43</v>
      </c>
      <c r="D23" s="81" t="s">
        <v>141</v>
      </c>
      <c r="E23" s="82"/>
      <c r="F23" s="31">
        <v>4</v>
      </c>
      <c r="G23" s="81"/>
      <c r="H23" s="82"/>
      <c r="I23" s="68" t="s">
        <v>142</v>
      </c>
      <c r="J23" s="69"/>
      <c r="K23" s="69"/>
      <c r="L23" s="83"/>
      <c r="M23" s="68"/>
      <c r="N23" s="82"/>
      <c r="O23" s="84"/>
      <c r="P23" s="85"/>
      <c r="Q23" s="68"/>
      <c r="R23" s="69"/>
    </row>
    <row r="24" spans="1:18" ht="16.5" customHeight="1">
      <c r="A24" s="77"/>
      <c r="B24" s="78"/>
      <c r="C24" s="32">
        <v>2</v>
      </c>
      <c r="D24" s="70" t="s">
        <v>143</v>
      </c>
      <c r="E24" s="71"/>
      <c r="F24" s="33">
        <v>5</v>
      </c>
      <c r="G24" s="70"/>
      <c r="H24" s="71"/>
      <c r="I24" s="72"/>
      <c r="J24" s="73"/>
      <c r="K24" s="73"/>
      <c r="L24" s="74"/>
      <c r="M24" s="72"/>
      <c r="N24" s="71"/>
      <c r="O24" s="70"/>
      <c r="P24" s="74"/>
      <c r="Q24" s="72"/>
      <c r="R24" s="73"/>
    </row>
    <row r="25" spans="1:18" ht="16.5" customHeight="1">
      <c r="A25" s="79"/>
      <c r="B25" s="80"/>
      <c r="C25" s="34">
        <v>3</v>
      </c>
      <c r="D25" s="65"/>
      <c r="E25" s="66"/>
      <c r="F25" s="35">
        <v>6</v>
      </c>
      <c r="G25" s="65"/>
      <c r="H25" s="66"/>
      <c r="I25" s="51"/>
      <c r="J25" s="52"/>
      <c r="K25" s="52"/>
      <c r="L25" s="67"/>
      <c r="M25" s="51"/>
      <c r="N25" s="66"/>
      <c r="O25" s="65"/>
      <c r="P25" s="67"/>
      <c r="Q25" s="51"/>
      <c r="R25" s="52"/>
    </row>
    <row r="26" spans="1:18" ht="16.5" customHeight="1">
      <c r="A26" s="75" t="str">
        <f>A21</f>
        <v>神戸甲北</v>
      </c>
      <c r="B26" s="76"/>
      <c r="C26" s="30" t="s">
        <v>43</v>
      </c>
      <c r="D26" s="81" t="s">
        <v>144</v>
      </c>
      <c r="E26" s="82"/>
      <c r="F26" s="31">
        <v>4</v>
      </c>
      <c r="G26" s="81"/>
      <c r="H26" s="82"/>
      <c r="I26" s="68" t="s">
        <v>145</v>
      </c>
      <c r="J26" s="69"/>
      <c r="K26" s="69"/>
      <c r="L26" s="83"/>
      <c r="M26" s="68"/>
      <c r="N26" s="82"/>
      <c r="O26" s="81"/>
      <c r="P26" s="83"/>
      <c r="Q26" s="68"/>
      <c r="R26" s="69"/>
    </row>
    <row r="27" spans="1:18" ht="16.5" customHeight="1">
      <c r="A27" s="77"/>
      <c r="B27" s="78"/>
      <c r="C27" s="32">
        <v>2</v>
      </c>
      <c r="D27" s="70"/>
      <c r="E27" s="71"/>
      <c r="F27" s="33">
        <v>5</v>
      </c>
      <c r="G27" s="70"/>
      <c r="H27" s="71"/>
      <c r="I27" s="72"/>
      <c r="J27" s="73"/>
      <c r="K27" s="73"/>
      <c r="L27" s="74"/>
      <c r="M27" s="72"/>
      <c r="N27" s="71"/>
      <c r="O27" s="70"/>
      <c r="P27" s="74"/>
      <c r="Q27" s="72"/>
      <c r="R27" s="73"/>
    </row>
    <row r="28" spans="1:18" ht="16.5" customHeight="1">
      <c r="A28" s="79"/>
      <c r="B28" s="80"/>
      <c r="C28" s="34">
        <v>3</v>
      </c>
      <c r="D28" s="65"/>
      <c r="E28" s="66"/>
      <c r="F28" s="35">
        <v>6</v>
      </c>
      <c r="G28" s="65"/>
      <c r="H28" s="66"/>
      <c r="I28" s="51"/>
      <c r="J28" s="52"/>
      <c r="K28" s="52"/>
      <c r="L28" s="67"/>
      <c r="M28" s="51"/>
      <c r="N28" s="66"/>
      <c r="O28" s="65"/>
      <c r="P28" s="67"/>
      <c r="Q28" s="51"/>
      <c r="R28" s="52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spans="1:18" ht="13.5">
      <c r="A30" s="44" t="s">
        <v>210</v>
      </c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6.75" customHeight="1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8"/>
    </row>
    <row r="32" spans="1:18" ht="10.5" customHeight="1">
      <c r="A32" s="53" t="s">
        <v>212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8" ht="10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</row>
    <row r="34" spans="1:18" ht="10.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8" ht="10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</row>
    <row r="36" spans="1:18" ht="6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41" ht="13.5">
      <c r="I41" s="6"/>
    </row>
  </sheetData>
  <sheetProtection/>
  <mergeCells count="125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A32:R33"/>
    <mergeCell ref="A34:R35"/>
    <mergeCell ref="H3:I3"/>
    <mergeCell ref="J3:Q3"/>
  </mergeCells>
  <conditionalFormatting sqref="A7:B7 R7">
    <cfRule type="expression" priority="5" dxfId="230" stopIfTrue="1">
      <formula>$R7&gt;$R8</formula>
    </cfRule>
  </conditionalFormatting>
  <conditionalFormatting sqref="R8">
    <cfRule type="expression" priority="6" dxfId="230" stopIfTrue="1">
      <formula>$R8&gt;$R7</formula>
    </cfRule>
  </conditionalFormatting>
  <conditionalFormatting sqref="A8:B8">
    <cfRule type="expression" priority="7" dxfId="230" stopIfTrue="1">
      <formula>$R7&lt;$R8</formula>
    </cfRule>
  </conditionalFormatting>
  <conditionalFormatting sqref="C7:C8">
    <cfRule type="cellIs" priority="8" dxfId="230" operator="greaterThan" stopIfTrue="1">
      <formula>0</formula>
    </cfRule>
  </conditionalFormatting>
  <conditionalFormatting sqref="D7:E8">
    <cfRule type="cellIs" priority="13" dxfId="230" operator="greaterThan" stopIfTrue="1">
      <formula>0</formula>
    </cfRule>
  </conditionalFormatting>
  <conditionalFormatting sqref="F7:F8">
    <cfRule type="cellIs" priority="14" dxfId="230" operator="greaterThan" stopIfTrue="1">
      <formula>0</formula>
    </cfRule>
  </conditionalFormatting>
  <conditionalFormatting sqref="G7:H7 G8">
    <cfRule type="cellIs" priority="15" dxfId="230" operator="greaterThan" stopIfTrue="1">
      <formula>0</formula>
    </cfRule>
  </conditionalFormatting>
  <conditionalFormatting sqref="I7">
    <cfRule type="cellIs" priority="16" dxfId="230" operator="greaterThan" stopIfTrue="1">
      <formula>0</formula>
    </cfRule>
  </conditionalFormatting>
  <conditionalFormatting sqref="J7:K8">
    <cfRule type="cellIs" priority="17" dxfId="230" operator="greaterThan" stopIfTrue="1">
      <formula>0</formula>
    </cfRule>
  </conditionalFormatting>
  <conditionalFormatting sqref="L7:L8">
    <cfRule type="cellIs" priority="18" dxfId="230" operator="greaterThan" stopIfTrue="1">
      <formula>0</formula>
    </cfRule>
  </conditionalFormatting>
  <conditionalFormatting sqref="M7:N8">
    <cfRule type="cellIs" priority="19" dxfId="230" operator="greaterThan" stopIfTrue="1">
      <formula>0</formula>
    </cfRule>
  </conditionalFormatting>
  <conditionalFormatting sqref="O7:O8">
    <cfRule type="cellIs" priority="20" dxfId="230" operator="greaterThan" stopIfTrue="1">
      <formula>0</formula>
    </cfRule>
  </conditionalFormatting>
  <conditionalFormatting sqref="P7:Q8">
    <cfRule type="cellIs" priority="21" dxfId="230" operator="greaterThan" stopIfTrue="1">
      <formula>0</formula>
    </cfRule>
  </conditionalFormatting>
  <conditionalFormatting sqref="A20:B20 R20">
    <cfRule type="expression" priority="22" dxfId="230" stopIfTrue="1">
      <formula>$R20&gt;$R21</formula>
    </cfRule>
  </conditionalFormatting>
  <conditionalFormatting sqref="R21">
    <cfRule type="expression" priority="23" dxfId="230" stopIfTrue="1">
      <formula>$R21&gt;$R20</formula>
    </cfRule>
  </conditionalFormatting>
  <conditionalFormatting sqref="A21:B21">
    <cfRule type="expression" priority="24" dxfId="230" stopIfTrue="1">
      <formula>$R20&lt;$R21</formula>
    </cfRule>
  </conditionalFormatting>
  <conditionalFormatting sqref="C20:C21">
    <cfRule type="cellIs" priority="25" dxfId="230" operator="greaterThan" stopIfTrue="1">
      <formula>0</formula>
    </cfRule>
  </conditionalFormatting>
  <conditionalFormatting sqref="D20:E21">
    <cfRule type="cellIs" priority="26" dxfId="230" operator="greaterThan" stopIfTrue="1">
      <formula>0</formula>
    </cfRule>
  </conditionalFormatting>
  <conditionalFormatting sqref="F20:F21">
    <cfRule type="cellIs" priority="27" dxfId="230" operator="greaterThan" stopIfTrue="1">
      <formula>0</formula>
    </cfRule>
  </conditionalFormatting>
  <conditionalFormatting sqref="G20:H21">
    <cfRule type="cellIs" priority="28" dxfId="230" operator="greaterThan" stopIfTrue="1">
      <formula>0</formula>
    </cfRule>
  </conditionalFormatting>
  <conditionalFormatting sqref="I20:I21">
    <cfRule type="cellIs" priority="29" dxfId="230" operator="greaterThan" stopIfTrue="1">
      <formula>0</formula>
    </cfRule>
  </conditionalFormatting>
  <conditionalFormatting sqref="J20:K21">
    <cfRule type="cellIs" priority="30" dxfId="230" operator="greaterThan" stopIfTrue="1">
      <formula>0</formula>
    </cfRule>
  </conditionalFormatting>
  <conditionalFormatting sqref="L20:L21">
    <cfRule type="cellIs" priority="31" dxfId="230" operator="greaterThan" stopIfTrue="1">
      <formula>0</formula>
    </cfRule>
  </conditionalFormatting>
  <conditionalFormatting sqref="M20:N21">
    <cfRule type="cellIs" priority="32" dxfId="230" operator="greaterThan" stopIfTrue="1">
      <formula>0</formula>
    </cfRule>
  </conditionalFormatting>
  <conditionalFormatting sqref="O20:O21">
    <cfRule type="cellIs" priority="33" dxfId="230" operator="greaterThan" stopIfTrue="1">
      <formula>0</formula>
    </cfRule>
  </conditionalFormatting>
  <conditionalFormatting sqref="P20:Q21">
    <cfRule type="cellIs" priority="34" dxfId="230" operator="greaterThan" stopIfTrue="1">
      <formula>0</formula>
    </cfRule>
  </conditionalFormatting>
  <conditionalFormatting sqref="H8:I8">
    <cfRule type="cellIs" priority="47" dxfId="230" operator="greaterThan" stopIfTrue="1">
      <formula>0</formula>
    </cfRule>
  </conditionalFormatting>
  <conditionalFormatting sqref="H19">
    <cfRule type="expression" priority="2" dxfId="7" stopIfTrue="1">
      <formula>H20=""</formula>
    </cfRule>
  </conditionalFormatting>
  <conditionalFormatting sqref="H6">
    <cfRule type="expression" priority="1" dxfId="7" stopIfTrue="1">
      <formula>H7=""</formula>
    </cfRule>
  </conditionalFormatting>
  <conditionalFormatting sqref="A23:B23 A10:B10">
    <cfRule type="expression" priority="55" dxfId="230" stopIfTrue="1">
      <formula>$R7&gt;$R8</formula>
    </cfRule>
  </conditionalFormatting>
  <conditionalFormatting sqref="A25:B25 A12:B12">
    <cfRule type="expression" priority="56" dxfId="230" stopIfTrue="1">
      <formula>'7.18'!#REF!&gt;$R9</formula>
    </cfRule>
  </conditionalFormatting>
  <conditionalFormatting sqref="A24:B24 A11:B11">
    <cfRule type="expression" priority="57" dxfId="230" stopIfTrue="1">
      <formula>$R8&gt;'7.18'!#REF!</formula>
    </cfRule>
  </conditionalFormatting>
  <conditionalFormatting sqref="A26:B26 A13:B13">
    <cfRule type="expression" priority="58" dxfId="230" stopIfTrue="1">
      <formula>$R7&lt;$R8</formula>
    </cfRule>
  </conditionalFormatting>
  <conditionalFormatting sqref="A28:B28 A15:B15">
    <cfRule type="expression" priority="59" dxfId="230" stopIfTrue="1">
      <formula>'7.18'!#REF!&lt;$R9</formula>
    </cfRule>
  </conditionalFormatting>
  <conditionalFormatting sqref="A27:B27 A14:B14">
    <cfRule type="expression" priority="60" dxfId="230" stopIfTrue="1">
      <formula>$R8&lt;'7.18'!#REF!</formula>
    </cfRule>
  </conditionalFormatting>
  <dataValidations count="3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C7:Q8 I17:J17 M17:N17 C20:Q21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R32"/>
  <sheetViews>
    <sheetView zoomScaleSheetLayoutView="90"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00" t="s">
        <v>175</v>
      </c>
      <c r="B1" s="101"/>
      <c r="C1" s="101"/>
      <c r="D1" s="101"/>
      <c r="E1" s="101"/>
      <c r="F1" s="101"/>
      <c r="G1" s="101"/>
      <c r="H1" s="1" t="s">
        <v>3</v>
      </c>
      <c r="I1" s="24">
        <v>8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19</v>
      </c>
      <c r="P1" s="1" t="s">
        <v>6</v>
      </c>
      <c r="Q1" s="27" t="s">
        <v>23</v>
      </c>
      <c r="R1" s="3" t="s">
        <v>8</v>
      </c>
    </row>
    <row r="2" ht="5.25" customHeight="1"/>
    <row r="3" spans="8:18" ht="18.75" customHeight="1">
      <c r="H3" s="56" t="s">
        <v>9</v>
      </c>
      <c r="I3" s="56"/>
      <c r="J3" s="57" t="s">
        <v>38</v>
      </c>
      <c r="K3" s="58"/>
      <c r="L3" s="58"/>
      <c r="M3" s="58"/>
      <c r="N3" s="57"/>
      <c r="O3" s="57"/>
      <c r="P3" s="57"/>
      <c r="Q3" s="57"/>
      <c r="R3" s="23" t="s">
        <v>10</v>
      </c>
    </row>
    <row r="4" spans="1:18" ht="18.75" customHeight="1">
      <c r="A4" s="28"/>
      <c r="B4" s="46">
        <v>3</v>
      </c>
      <c r="C4" s="5" t="s">
        <v>1</v>
      </c>
      <c r="E4" s="93" t="s">
        <v>2</v>
      </c>
      <c r="F4" s="93"/>
      <c r="G4" s="94" t="s">
        <v>11</v>
      </c>
      <c r="H4" s="94"/>
      <c r="I4" s="95">
        <v>0.40902777777777777</v>
      </c>
      <c r="J4" s="95"/>
      <c r="K4" s="96" t="s">
        <v>12</v>
      </c>
      <c r="L4" s="96"/>
      <c r="M4" s="95">
        <v>0.4875</v>
      </c>
      <c r="N4" s="95"/>
      <c r="O4" s="96" t="s">
        <v>13</v>
      </c>
      <c r="P4" s="96"/>
      <c r="Q4" s="97">
        <f>SUM(M4-I4)</f>
        <v>0.07847222222222222</v>
      </c>
      <c r="R4" s="9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98" t="s">
        <v>176</v>
      </c>
      <c r="B6" s="99"/>
      <c r="C6" s="17" t="s">
        <v>179</v>
      </c>
      <c r="D6" s="18" t="s">
        <v>180</v>
      </c>
      <c r="E6" s="50" t="s">
        <v>181</v>
      </c>
      <c r="F6" s="17" t="s">
        <v>182</v>
      </c>
      <c r="G6" s="18" t="s">
        <v>183</v>
      </c>
      <c r="H6" s="19" t="s">
        <v>184</v>
      </c>
      <c r="I6" s="17" t="s">
        <v>185</v>
      </c>
      <c r="J6" s="18" t="s">
        <v>186</v>
      </c>
      <c r="K6" s="50" t="s">
        <v>187</v>
      </c>
      <c r="L6" s="9" t="s">
        <v>188</v>
      </c>
      <c r="M6" s="10" t="s">
        <v>189</v>
      </c>
      <c r="N6" s="11" t="s">
        <v>190</v>
      </c>
      <c r="O6" s="9" t="s">
        <v>191</v>
      </c>
      <c r="P6" s="10" t="s">
        <v>192</v>
      </c>
      <c r="Q6" s="11" t="s">
        <v>193</v>
      </c>
      <c r="R6" s="12" t="s">
        <v>39</v>
      </c>
    </row>
    <row r="7" spans="1:18" ht="27.75" customHeight="1">
      <c r="A7" s="129" t="s">
        <v>201</v>
      </c>
      <c r="B7" s="130"/>
      <c r="C7" s="20">
        <v>0</v>
      </c>
      <c r="D7" s="21">
        <v>0</v>
      </c>
      <c r="E7" s="22">
        <v>0</v>
      </c>
      <c r="F7" s="20">
        <v>0</v>
      </c>
      <c r="G7" s="21">
        <v>0</v>
      </c>
      <c r="H7" s="22">
        <v>0</v>
      </c>
      <c r="I7" s="20">
        <v>0</v>
      </c>
      <c r="J7" s="21">
        <v>0</v>
      </c>
      <c r="K7" s="22">
        <v>0</v>
      </c>
      <c r="L7" s="20"/>
      <c r="M7" s="21"/>
      <c r="N7" s="22"/>
      <c r="O7" s="20"/>
      <c r="P7" s="21"/>
      <c r="Q7" s="22"/>
      <c r="R7" s="29">
        <f>SUM(C7:Q7)</f>
        <v>0</v>
      </c>
    </row>
    <row r="8" spans="1:18" ht="27.75" customHeight="1">
      <c r="A8" s="129" t="s">
        <v>95</v>
      </c>
      <c r="B8" s="130"/>
      <c r="C8" s="20">
        <v>0</v>
      </c>
      <c r="D8" s="21">
        <v>1</v>
      </c>
      <c r="E8" s="22">
        <v>0</v>
      </c>
      <c r="F8" s="20">
        <v>0</v>
      </c>
      <c r="G8" s="21">
        <v>2</v>
      </c>
      <c r="H8" s="22">
        <v>0</v>
      </c>
      <c r="I8" s="20">
        <v>0</v>
      </c>
      <c r="J8" s="21">
        <v>2</v>
      </c>
      <c r="K8" s="22" t="s">
        <v>34</v>
      </c>
      <c r="L8" s="20"/>
      <c r="M8" s="21"/>
      <c r="N8" s="22"/>
      <c r="O8" s="20"/>
      <c r="P8" s="21"/>
      <c r="Q8" s="22"/>
      <c r="R8" s="29">
        <f>SUM(C8:Q8)</f>
        <v>5</v>
      </c>
    </row>
    <row r="9" spans="1:18" ht="21" customHeight="1">
      <c r="A9" s="98" t="s">
        <v>176</v>
      </c>
      <c r="B9" s="99"/>
      <c r="C9" s="117" t="s">
        <v>15</v>
      </c>
      <c r="D9" s="118"/>
      <c r="E9" s="118"/>
      <c r="F9" s="118"/>
      <c r="G9" s="118"/>
      <c r="H9" s="128"/>
      <c r="I9" s="119" t="s">
        <v>16</v>
      </c>
      <c r="J9" s="124"/>
      <c r="K9" s="131" t="s">
        <v>17</v>
      </c>
      <c r="L9" s="132"/>
      <c r="M9" s="133" t="s">
        <v>18</v>
      </c>
      <c r="N9" s="132"/>
      <c r="O9" s="119" t="s">
        <v>19</v>
      </c>
      <c r="P9" s="118"/>
      <c r="Q9" s="118"/>
      <c r="R9" s="124"/>
    </row>
    <row r="10" spans="1:18" ht="16.5" customHeight="1">
      <c r="A10" s="77" t="str">
        <f>A7</f>
        <v>明　石　西</v>
      </c>
      <c r="B10" s="78"/>
      <c r="C10" s="47" t="s">
        <v>43</v>
      </c>
      <c r="D10" s="114" t="s">
        <v>146</v>
      </c>
      <c r="E10" s="115"/>
      <c r="F10" s="31">
        <v>4</v>
      </c>
      <c r="G10" s="114"/>
      <c r="H10" s="116"/>
      <c r="I10" s="107" t="s">
        <v>147</v>
      </c>
      <c r="J10" s="108"/>
      <c r="K10" s="108"/>
      <c r="L10" s="115"/>
      <c r="M10" s="107"/>
      <c r="N10" s="116"/>
      <c r="O10" s="114"/>
      <c r="P10" s="115"/>
      <c r="Q10" s="107"/>
      <c r="R10" s="108"/>
    </row>
    <row r="11" spans="1:18" ht="16.5" customHeight="1">
      <c r="A11" s="77"/>
      <c r="B11" s="78"/>
      <c r="C11" s="48">
        <v>2</v>
      </c>
      <c r="D11" s="109" t="s">
        <v>148</v>
      </c>
      <c r="E11" s="110"/>
      <c r="F11" s="33">
        <v>5</v>
      </c>
      <c r="G11" s="109"/>
      <c r="H11" s="111"/>
      <c r="I11" s="112"/>
      <c r="J11" s="113"/>
      <c r="K11" s="113"/>
      <c r="L11" s="110"/>
      <c r="M11" s="112"/>
      <c r="N11" s="111"/>
      <c r="O11" s="109"/>
      <c r="P11" s="110"/>
      <c r="Q11" s="112"/>
      <c r="R11" s="113"/>
    </row>
    <row r="12" spans="1:18" ht="16.5" customHeight="1">
      <c r="A12" s="79"/>
      <c r="B12" s="80"/>
      <c r="C12" s="49">
        <v>3</v>
      </c>
      <c r="D12" s="104" t="s">
        <v>149</v>
      </c>
      <c r="E12" s="105"/>
      <c r="F12" s="35">
        <v>6</v>
      </c>
      <c r="G12" s="104"/>
      <c r="H12" s="106"/>
      <c r="I12" s="102"/>
      <c r="J12" s="103"/>
      <c r="K12" s="103"/>
      <c r="L12" s="105"/>
      <c r="M12" s="102"/>
      <c r="N12" s="106"/>
      <c r="O12" s="104"/>
      <c r="P12" s="105"/>
      <c r="Q12" s="102"/>
      <c r="R12" s="103"/>
    </row>
    <row r="13" spans="1:18" ht="16.5" customHeight="1">
      <c r="A13" s="75" t="str">
        <f>A8</f>
        <v>明石商業</v>
      </c>
      <c r="B13" s="76"/>
      <c r="C13" s="47" t="s">
        <v>43</v>
      </c>
      <c r="D13" s="114" t="s">
        <v>150</v>
      </c>
      <c r="E13" s="115"/>
      <c r="F13" s="31">
        <v>4</v>
      </c>
      <c r="G13" s="114"/>
      <c r="H13" s="116"/>
      <c r="I13" s="107" t="s">
        <v>103</v>
      </c>
      <c r="J13" s="108"/>
      <c r="K13" s="108"/>
      <c r="L13" s="115"/>
      <c r="M13" s="107"/>
      <c r="N13" s="116"/>
      <c r="O13" s="114" t="s">
        <v>151</v>
      </c>
      <c r="P13" s="115"/>
      <c r="Q13" s="107"/>
      <c r="R13" s="108"/>
    </row>
    <row r="14" spans="1:18" ht="16.5" customHeight="1">
      <c r="A14" s="77"/>
      <c r="B14" s="78"/>
      <c r="C14" s="48">
        <v>2</v>
      </c>
      <c r="D14" s="109"/>
      <c r="E14" s="110"/>
      <c r="F14" s="33">
        <v>5</v>
      </c>
      <c r="G14" s="109"/>
      <c r="H14" s="111"/>
      <c r="I14" s="112"/>
      <c r="J14" s="113"/>
      <c r="K14" s="113"/>
      <c r="L14" s="110"/>
      <c r="M14" s="112"/>
      <c r="N14" s="111"/>
      <c r="O14" s="109"/>
      <c r="P14" s="110"/>
      <c r="Q14" s="112"/>
      <c r="R14" s="113"/>
    </row>
    <row r="15" spans="1:18" ht="16.5" customHeight="1">
      <c r="A15" s="79"/>
      <c r="B15" s="80"/>
      <c r="C15" s="49">
        <v>3</v>
      </c>
      <c r="D15" s="104"/>
      <c r="E15" s="105"/>
      <c r="F15" s="35">
        <v>6</v>
      </c>
      <c r="G15" s="104"/>
      <c r="H15" s="106"/>
      <c r="I15" s="102"/>
      <c r="J15" s="103"/>
      <c r="K15" s="103"/>
      <c r="L15" s="105"/>
      <c r="M15" s="102"/>
      <c r="N15" s="106"/>
      <c r="O15" s="104"/>
      <c r="P15" s="105"/>
      <c r="Q15" s="102"/>
      <c r="R15" s="103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46">
        <v>3</v>
      </c>
      <c r="C17" s="5" t="s">
        <v>1</v>
      </c>
      <c r="E17" s="93" t="s">
        <v>20</v>
      </c>
      <c r="F17" s="93"/>
      <c r="G17" s="94" t="s">
        <v>11</v>
      </c>
      <c r="H17" s="94"/>
      <c r="I17" s="95">
        <v>0.5159722222222223</v>
      </c>
      <c r="J17" s="95"/>
      <c r="K17" s="96" t="s">
        <v>12</v>
      </c>
      <c r="L17" s="96"/>
      <c r="M17" s="95">
        <v>0.59375</v>
      </c>
      <c r="N17" s="95"/>
      <c r="O17" s="96" t="s">
        <v>13</v>
      </c>
      <c r="P17" s="96"/>
      <c r="Q17" s="97">
        <f>SUM(M17-I17)</f>
        <v>0.07777777777777772</v>
      </c>
      <c r="R17" s="9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98" t="s">
        <v>176</v>
      </c>
      <c r="B19" s="99"/>
      <c r="C19" s="17" t="s">
        <v>179</v>
      </c>
      <c r="D19" s="18" t="s">
        <v>180</v>
      </c>
      <c r="E19" s="50" t="s">
        <v>181</v>
      </c>
      <c r="F19" s="17" t="s">
        <v>182</v>
      </c>
      <c r="G19" s="18" t="s">
        <v>183</v>
      </c>
      <c r="H19" s="19" t="s">
        <v>184</v>
      </c>
      <c r="I19" s="17" t="s">
        <v>185</v>
      </c>
      <c r="J19" s="18" t="s">
        <v>186</v>
      </c>
      <c r="K19" s="50" t="s">
        <v>187</v>
      </c>
      <c r="L19" s="9" t="s">
        <v>188</v>
      </c>
      <c r="M19" s="10" t="s">
        <v>189</v>
      </c>
      <c r="N19" s="11" t="s">
        <v>190</v>
      </c>
      <c r="O19" s="9" t="s">
        <v>191</v>
      </c>
      <c r="P19" s="10" t="s">
        <v>192</v>
      </c>
      <c r="Q19" s="11" t="s">
        <v>193</v>
      </c>
      <c r="R19" s="12" t="s">
        <v>39</v>
      </c>
    </row>
    <row r="20" spans="1:18" ht="27.75" customHeight="1">
      <c r="A20" s="129" t="s">
        <v>152</v>
      </c>
      <c r="B20" s="130"/>
      <c r="C20" s="20">
        <v>0</v>
      </c>
      <c r="D20" s="21">
        <v>0</v>
      </c>
      <c r="E20" s="22">
        <v>1</v>
      </c>
      <c r="F20" s="20">
        <v>0</v>
      </c>
      <c r="G20" s="21">
        <v>2</v>
      </c>
      <c r="H20" s="22">
        <v>0</v>
      </c>
      <c r="I20" s="20">
        <v>0</v>
      </c>
      <c r="J20" s="21">
        <v>0</v>
      </c>
      <c r="K20" s="22">
        <v>1</v>
      </c>
      <c r="L20" s="20"/>
      <c r="M20" s="21"/>
      <c r="N20" s="22"/>
      <c r="O20" s="20"/>
      <c r="P20" s="21"/>
      <c r="Q20" s="22"/>
      <c r="R20" s="29">
        <f>SUM(C20:Q20)</f>
        <v>4</v>
      </c>
    </row>
    <row r="21" spans="1:18" ht="27.75" customHeight="1">
      <c r="A21" s="129" t="s">
        <v>153</v>
      </c>
      <c r="B21" s="130"/>
      <c r="C21" s="20">
        <v>1</v>
      </c>
      <c r="D21" s="21">
        <v>0</v>
      </c>
      <c r="E21" s="22">
        <v>0</v>
      </c>
      <c r="F21" s="20">
        <v>0</v>
      </c>
      <c r="G21" s="21">
        <v>0</v>
      </c>
      <c r="H21" s="22">
        <v>0</v>
      </c>
      <c r="I21" s="20">
        <v>0</v>
      </c>
      <c r="J21" s="21">
        <v>0</v>
      </c>
      <c r="K21" s="22">
        <v>2</v>
      </c>
      <c r="L21" s="20"/>
      <c r="M21" s="21"/>
      <c r="N21" s="22"/>
      <c r="O21" s="20"/>
      <c r="P21" s="21"/>
      <c r="Q21" s="22"/>
      <c r="R21" s="29">
        <f>SUM(C21:Q21)</f>
        <v>3</v>
      </c>
    </row>
    <row r="22" spans="1:18" ht="21" customHeight="1">
      <c r="A22" s="98" t="s">
        <v>177</v>
      </c>
      <c r="B22" s="99"/>
      <c r="C22" s="117" t="s">
        <v>15</v>
      </c>
      <c r="D22" s="118"/>
      <c r="E22" s="118"/>
      <c r="F22" s="118"/>
      <c r="G22" s="118"/>
      <c r="H22" s="128"/>
      <c r="I22" s="119" t="s">
        <v>16</v>
      </c>
      <c r="J22" s="118"/>
      <c r="K22" s="120" t="s">
        <v>17</v>
      </c>
      <c r="L22" s="121"/>
      <c r="M22" s="122" t="s">
        <v>18</v>
      </c>
      <c r="N22" s="123"/>
      <c r="O22" s="124" t="s">
        <v>19</v>
      </c>
      <c r="P22" s="125"/>
      <c r="Q22" s="125"/>
      <c r="R22" s="125"/>
    </row>
    <row r="23" spans="1:18" ht="16.5" customHeight="1">
      <c r="A23" s="77" t="str">
        <f>A20</f>
        <v>川西緑台</v>
      </c>
      <c r="B23" s="78"/>
      <c r="C23" s="47" t="s">
        <v>43</v>
      </c>
      <c r="D23" s="114" t="s">
        <v>125</v>
      </c>
      <c r="E23" s="116"/>
      <c r="F23" s="31">
        <v>4</v>
      </c>
      <c r="G23" s="114"/>
      <c r="H23" s="116"/>
      <c r="I23" s="127" t="s">
        <v>154</v>
      </c>
      <c r="J23" s="127"/>
      <c r="K23" s="108"/>
      <c r="L23" s="115"/>
      <c r="M23" s="107"/>
      <c r="N23" s="116"/>
      <c r="O23" s="114" t="s">
        <v>155</v>
      </c>
      <c r="P23" s="115"/>
      <c r="Q23" s="107"/>
      <c r="R23" s="108"/>
    </row>
    <row r="24" spans="1:18" ht="16.5" customHeight="1">
      <c r="A24" s="77"/>
      <c r="B24" s="78"/>
      <c r="C24" s="48">
        <v>2</v>
      </c>
      <c r="D24" s="109"/>
      <c r="E24" s="111"/>
      <c r="F24" s="33">
        <v>5</v>
      </c>
      <c r="G24" s="109"/>
      <c r="H24" s="111"/>
      <c r="I24" s="112"/>
      <c r="J24" s="113"/>
      <c r="K24" s="113"/>
      <c r="L24" s="110"/>
      <c r="M24" s="112"/>
      <c r="N24" s="111"/>
      <c r="O24" s="109" t="s">
        <v>156</v>
      </c>
      <c r="P24" s="110"/>
      <c r="Q24" s="112"/>
      <c r="R24" s="113"/>
    </row>
    <row r="25" spans="1:18" ht="16.5" customHeight="1">
      <c r="A25" s="79"/>
      <c r="B25" s="80"/>
      <c r="C25" s="49">
        <v>3</v>
      </c>
      <c r="D25" s="104"/>
      <c r="E25" s="106"/>
      <c r="F25" s="35">
        <v>6</v>
      </c>
      <c r="G25" s="104"/>
      <c r="H25" s="106"/>
      <c r="I25" s="102"/>
      <c r="J25" s="103"/>
      <c r="K25" s="103"/>
      <c r="L25" s="105"/>
      <c r="M25" s="102"/>
      <c r="N25" s="106"/>
      <c r="O25" s="104" t="s">
        <v>118</v>
      </c>
      <c r="P25" s="105"/>
      <c r="Q25" s="102"/>
      <c r="R25" s="103"/>
    </row>
    <row r="26" spans="1:18" ht="16.5" customHeight="1">
      <c r="A26" s="75" t="str">
        <f>A21</f>
        <v>伊川谷</v>
      </c>
      <c r="B26" s="76"/>
      <c r="C26" s="47" t="s">
        <v>43</v>
      </c>
      <c r="D26" s="114" t="s">
        <v>157</v>
      </c>
      <c r="E26" s="116"/>
      <c r="F26" s="31">
        <v>4</v>
      </c>
      <c r="G26" s="114"/>
      <c r="H26" s="116"/>
      <c r="I26" s="126" t="s">
        <v>158</v>
      </c>
      <c r="J26" s="126"/>
      <c r="K26" s="108"/>
      <c r="L26" s="115"/>
      <c r="M26" s="107"/>
      <c r="N26" s="116"/>
      <c r="O26" s="114"/>
      <c r="P26" s="115"/>
      <c r="Q26" s="107"/>
      <c r="R26" s="108"/>
    </row>
    <row r="27" spans="1:18" ht="16.5" customHeight="1">
      <c r="A27" s="77"/>
      <c r="B27" s="78"/>
      <c r="C27" s="48">
        <v>2</v>
      </c>
      <c r="D27" s="109" t="s">
        <v>159</v>
      </c>
      <c r="E27" s="111"/>
      <c r="F27" s="33">
        <v>5</v>
      </c>
      <c r="G27" s="109"/>
      <c r="H27" s="111"/>
      <c r="I27" s="112"/>
      <c r="J27" s="113"/>
      <c r="K27" s="113"/>
      <c r="L27" s="110"/>
      <c r="M27" s="112"/>
      <c r="N27" s="111"/>
      <c r="O27" s="109"/>
      <c r="P27" s="110"/>
      <c r="Q27" s="112"/>
      <c r="R27" s="113"/>
    </row>
    <row r="28" spans="1:18" ht="16.5" customHeight="1">
      <c r="A28" s="79"/>
      <c r="B28" s="80"/>
      <c r="C28" s="49">
        <v>3</v>
      </c>
      <c r="D28" s="104" t="s">
        <v>160</v>
      </c>
      <c r="E28" s="106"/>
      <c r="F28" s="35">
        <v>6</v>
      </c>
      <c r="G28" s="104"/>
      <c r="H28" s="106"/>
      <c r="I28" s="102"/>
      <c r="J28" s="103"/>
      <c r="K28" s="103"/>
      <c r="L28" s="105"/>
      <c r="M28" s="102"/>
      <c r="N28" s="106"/>
      <c r="O28" s="104"/>
      <c r="P28" s="105"/>
      <c r="Q28" s="102"/>
      <c r="R28" s="103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ht="13.5"/>
    <row r="31" ht="13.5"/>
    <row r="32" ht="13.5">
      <c r="I32" s="6"/>
    </row>
  </sheetData>
  <sheetProtection/>
  <mergeCells count="123">
    <mergeCell ref="Q4:R4"/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A7:B7 R7">
    <cfRule type="expression" priority="19" dxfId="230" stopIfTrue="1">
      <formula>$R7&gt;$R8</formula>
    </cfRule>
  </conditionalFormatting>
  <conditionalFormatting sqref="R8">
    <cfRule type="expression" priority="20" dxfId="230" stopIfTrue="1">
      <formula>$R8&gt;$R7</formula>
    </cfRule>
  </conditionalFormatting>
  <conditionalFormatting sqref="A8:B8">
    <cfRule type="expression" priority="21" dxfId="230" stopIfTrue="1">
      <formula>$R7&lt;$R8</formula>
    </cfRule>
  </conditionalFormatting>
  <conditionalFormatting sqref="C7:Q8">
    <cfRule type="cellIs" priority="22" dxfId="230" operator="greaterThan" stopIfTrue="1">
      <formula>0</formula>
    </cfRule>
  </conditionalFormatting>
  <conditionalFormatting sqref="A10:B10">
    <cfRule type="expression" priority="13" dxfId="230" stopIfTrue="1">
      <formula>$R8&gt;'7.19'!#REF!</formula>
    </cfRule>
  </conditionalFormatting>
  <conditionalFormatting sqref="A12:B12">
    <cfRule type="expression" priority="14" dxfId="230" stopIfTrue="1">
      <formula>'7.19'!#REF!&gt;$R9</formula>
    </cfRule>
  </conditionalFormatting>
  <conditionalFormatting sqref="A11:B11">
    <cfRule type="expression" priority="15" dxfId="230" stopIfTrue="1">
      <formula>'7.19'!#REF!&gt;'7.19'!#REF!</formula>
    </cfRule>
  </conditionalFormatting>
  <conditionalFormatting sqref="A13:B13">
    <cfRule type="expression" priority="16" dxfId="230" stopIfTrue="1">
      <formula>$R8&lt;'7.19'!#REF!</formula>
    </cfRule>
  </conditionalFormatting>
  <conditionalFormatting sqref="A15:B15">
    <cfRule type="expression" priority="17" dxfId="230" stopIfTrue="1">
      <formula>'7.19'!#REF!&lt;$R9</formula>
    </cfRule>
  </conditionalFormatting>
  <conditionalFormatting sqref="A14:B14">
    <cfRule type="expression" priority="18" dxfId="230" stopIfTrue="1">
      <formula>'7.19'!#REF!&lt;'7.19'!#REF!</formula>
    </cfRule>
  </conditionalFormatting>
  <conditionalFormatting sqref="A23:B23">
    <cfRule type="expression" priority="7" dxfId="230" stopIfTrue="1">
      <formula>$R21&gt;'7.19'!#REF!</formula>
    </cfRule>
  </conditionalFormatting>
  <conditionalFormatting sqref="A25:B25">
    <cfRule type="expression" priority="8" dxfId="230" stopIfTrue="1">
      <formula>'7.19'!#REF!&gt;$R22</formula>
    </cfRule>
  </conditionalFormatting>
  <conditionalFormatting sqref="A24:B24">
    <cfRule type="expression" priority="9" dxfId="230" stopIfTrue="1">
      <formula>'7.19'!#REF!&gt;'7.19'!#REF!</formula>
    </cfRule>
  </conditionalFormatting>
  <conditionalFormatting sqref="A26:B26">
    <cfRule type="expression" priority="10" dxfId="230" stopIfTrue="1">
      <formula>$R21&lt;'7.19'!#REF!</formula>
    </cfRule>
  </conditionalFormatting>
  <conditionalFormatting sqref="A28:B28">
    <cfRule type="expression" priority="11" dxfId="230" stopIfTrue="1">
      <formula>'7.19'!#REF!&lt;$R22</formula>
    </cfRule>
  </conditionalFormatting>
  <conditionalFormatting sqref="A27:B27">
    <cfRule type="expression" priority="12" dxfId="230" stopIfTrue="1">
      <formula>'7.19'!#REF!&lt;'7.19'!#REF!</formula>
    </cfRule>
  </conditionalFormatting>
  <conditionalFormatting sqref="A20:B20 R20">
    <cfRule type="expression" priority="3" dxfId="230" stopIfTrue="1">
      <formula>$R20&gt;$R21</formula>
    </cfRule>
  </conditionalFormatting>
  <conditionalFormatting sqref="R21">
    <cfRule type="expression" priority="4" dxfId="230" stopIfTrue="1">
      <formula>$R21&gt;$R20</formula>
    </cfRule>
  </conditionalFormatting>
  <conditionalFormatting sqref="A21:B21">
    <cfRule type="expression" priority="5" dxfId="230" stopIfTrue="1">
      <formula>$R20&lt;$R21</formula>
    </cfRule>
  </conditionalFormatting>
  <conditionalFormatting sqref="C20:Q21">
    <cfRule type="cellIs" priority="6" dxfId="230" operator="greaterThan" stopIfTrue="1">
      <formula>0</formula>
    </cfRule>
  </conditionalFormatting>
  <conditionalFormatting sqref="H19">
    <cfRule type="expression" priority="2" dxfId="7" stopIfTrue="1">
      <formula>H20=""</formula>
    </cfRule>
  </conditionalFormatting>
  <conditionalFormatting sqref="H6">
    <cfRule type="expression" priority="1" dxfId="7" stopIfTrue="1">
      <formula>H7=""</formula>
    </cfRule>
  </conditionalFormatting>
  <dataValidations count="3">
    <dataValidation allowBlank="1" showInputMessage="1" showErrorMessage="1" imeMode="halfAlpha" sqref="I1 M1 O1 I4:J4 M4:N4 I17:J17 M17:N17 C20:Q21 C7:Q8"/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4 C17">
      <formula1>"回戦,戦,勝戦"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R42"/>
  <sheetViews>
    <sheetView zoomScaleSheetLayoutView="90"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100" t="s">
        <v>175</v>
      </c>
      <c r="B1" s="101"/>
      <c r="C1" s="101"/>
      <c r="D1" s="101"/>
      <c r="E1" s="101"/>
      <c r="F1" s="101"/>
      <c r="G1" s="101"/>
      <c r="H1" s="1" t="s">
        <v>3</v>
      </c>
      <c r="I1" s="24">
        <v>9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20</v>
      </c>
      <c r="P1" s="1" t="s">
        <v>6</v>
      </c>
      <c r="Q1" s="27" t="s">
        <v>0</v>
      </c>
      <c r="R1" s="3" t="s">
        <v>8</v>
      </c>
    </row>
    <row r="2" ht="5.25" customHeight="1"/>
    <row r="3" spans="8:18" ht="18.75" customHeight="1">
      <c r="H3" s="56" t="s">
        <v>9</v>
      </c>
      <c r="I3" s="56"/>
      <c r="J3" s="57" t="s">
        <v>38</v>
      </c>
      <c r="K3" s="58"/>
      <c r="L3" s="58"/>
      <c r="M3" s="58"/>
      <c r="N3" s="57"/>
      <c r="O3" s="57"/>
      <c r="P3" s="57"/>
      <c r="Q3" s="57"/>
      <c r="R3" s="23" t="s">
        <v>10</v>
      </c>
    </row>
    <row r="4" spans="1:18" ht="18.75" customHeight="1">
      <c r="A4" s="28"/>
      <c r="B4" s="16">
        <v>3</v>
      </c>
      <c r="C4" s="5" t="s">
        <v>1</v>
      </c>
      <c r="E4" s="93" t="s">
        <v>2</v>
      </c>
      <c r="F4" s="93"/>
      <c r="G4" s="94" t="s">
        <v>11</v>
      </c>
      <c r="H4" s="94"/>
      <c r="I4" s="95">
        <v>0.41388888888888886</v>
      </c>
      <c r="J4" s="95"/>
      <c r="K4" s="96" t="s">
        <v>12</v>
      </c>
      <c r="L4" s="96"/>
      <c r="M4" s="95">
        <v>0.4861111111111111</v>
      </c>
      <c r="N4" s="95"/>
      <c r="O4" s="96" t="s">
        <v>13</v>
      </c>
      <c r="P4" s="96"/>
      <c r="Q4" s="97">
        <f>SUM(M4-I4)</f>
        <v>0.07222222222222224</v>
      </c>
      <c r="R4" s="9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98" t="s">
        <v>176</v>
      </c>
      <c r="B6" s="99"/>
      <c r="C6" s="17" t="s">
        <v>179</v>
      </c>
      <c r="D6" s="18" t="s">
        <v>180</v>
      </c>
      <c r="E6" s="50" t="s">
        <v>181</v>
      </c>
      <c r="F6" s="17" t="s">
        <v>182</v>
      </c>
      <c r="G6" s="18" t="s">
        <v>183</v>
      </c>
      <c r="H6" s="19" t="s">
        <v>184</v>
      </c>
      <c r="I6" s="17" t="s">
        <v>185</v>
      </c>
      <c r="J6" s="10" t="s">
        <v>196</v>
      </c>
      <c r="K6" s="11" t="s">
        <v>197</v>
      </c>
      <c r="L6" s="9" t="s">
        <v>188</v>
      </c>
      <c r="M6" s="10" t="s">
        <v>189</v>
      </c>
      <c r="N6" s="11" t="s">
        <v>190</v>
      </c>
      <c r="O6" s="9" t="s">
        <v>191</v>
      </c>
      <c r="P6" s="10" t="s">
        <v>192</v>
      </c>
      <c r="Q6" s="11" t="s">
        <v>193</v>
      </c>
      <c r="R6" s="12" t="s">
        <v>39</v>
      </c>
    </row>
    <row r="7" spans="1:18" ht="27.75" customHeight="1">
      <c r="A7" s="91" t="s">
        <v>161</v>
      </c>
      <c r="B7" s="92"/>
      <c r="C7" s="20">
        <v>1</v>
      </c>
      <c r="D7" s="21">
        <v>0</v>
      </c>
      <c r="E7" s="22">
        <v>0</v>
      </c>
      <c r="F7" s="20">
        <v>0</v>
      </c>
      <c r="G7" s="21">
        <v>0</v>
      </c>
      <c r="H7" s="22">
        <v>0</v>
      </c>
      <c r="I7" s="20">
        <v>2</v>
      </c>
      <c r="J7" s="21"/>
      <c r="K7" s="22"/>
      <c r="L7" s="59" t="s">
        <v>198</v>
      </c>
      <c r="M7" s="60"/>
      <c r="N7" s="61"/>
      <c r="O7" s="20"/>
      <c r="P7" s="21"/>
      <c r="Q7" s="22"/>
      <c r="R7" s="29">
        <f>SUM(C7:Q7)</f>
        <v>3</v>
      </c>
    </row>
    <row r="8" spans="1:18" ht="27.75" customHeight="1">
      <c r="A8" s="91" t="s">
        <v>37</v>
      </c>
      <c r="B8" s="92"/>
      <c r="C8" s="20">
        <v>0</v>
      </c>
      <c r="D8" s="21">
        <v>1</v>
      </c>
      <c r="E8" s="22">
        <v>0</v>
      </c>
      <c r="F8" s="20">
        <v>0</v>
      </c>
      <c r="G8" s="21">
        <v>2</v>
      </c>
      <c r="H8" s="22">
        <v>2</v>
      </c>
      <c r="I8" s="22">
        <v>5</v>
      </c>
      <c r="J8" s="21"/>
      <c r="K8" s="22"/>
      <c r="L8" s="62"/>
      <c r="M8" s="63"/>
      <c r="N8" s="64"/>
      <c r="O8" s="20"/>
      <c r="P8" s="21"/>
      <c r="Q8" s="22"/>
      <c r="R8" s="29">
        <f>SUM(C8:Q8)</f>
        <v>10</v>
      </c>
    </row>
    <row r="9" spans="1:18" ht="21" customHeight="1">
      <c r="A9" s="98" t="s">
        <v>178</v>
      </c>
      <c r="B9" s="99"/>
      <c r="C9" s="86" t="s">
        <v>15</v>
      </c>
      <c r="D9" s="87"/>
      <c r="E9" s="87"/>
      <c r="F9" s="87"/>
      <c r="G9" s="87"/>
      <c r="H9" s="87"/>
      <c r="I9" s="87" t="s">
        <v>16</v>
      </c>
      <c r="J9" s="88"/>
      <c r="K9" s="89" t="s">
        <v>17</v>
      </c>
      <c r="L9" s="90"/>
      <c r="M9" s="87" t="s">
        <v>18</v>
      </c>
      <c r="N9" s="90"/>
      <c r="O9" s="87" t="s">
        <v>19</v>
      </c>
      <c r="P9" s="87"/>
      <c r="Q9" s="87"/>
      <c r="R9" s="88"/>
    </row>
    <row r="10" spans="1:18" ht="16.5" customHeight="1">
      <c r="A10" s="77" t="str">
        <f>A7</f>
        <v>県尼崎</v>
      </c>
      <c r="B10" s="78"/>
      <c r="C10" s="30" t="s">
        <v>43</v>
      </c>
      <c r="D10" s="81" t="s">
        <v>162</v>
      </c>
      <c r="E10" s="82"/>
      <c r="F10" s="31">
        <v>4</v>
      </c>
      <c r="G10" s="81"/>
      <c r="H10" s="82"/>
      <c r="I10" s="68" t="s">
        <v>163</v>
      </c>
      <c r="J10" s="69"/>
      <c r="K10" s="69"/>
      <c r="L10" s="83"/>
      <c r="M10" s="68"/>
      <c r="N10" s="82"/>
      <c r="O10" s="84"/>
      <c r="P10" s="85"/>
      <c r="Q10" s="68"/>
      <c r="R10" s="69"/>
    </row>
    <row r="11" spans="1:18" ht="16.5" customHeight="1">
      <c r="A11" s="77"/>
      <c r="B11" s="78"/>
      <c r="C11" s="32">
        <v>2</v>
      </c>
      <c r="D11" s="70" t="s">
        <v>164</v>
      </c>
      <c r="E11" s="71"/>
      <c r="F11" s="33">
        <v>5</v>
      </c>
      <c r="G11" s="70"/>
      <c r="H11" s="71"/>
      <c r="I11" s="72"/>
      <c r="J11" s="73"/>
      <c r="K11" s="73"/>
      <c r="L11" s="74"/>
      <c r="M11" s="72"/>
      <c r="N11" s="71"/>
      <c r="O11" s="70"/>
      <c r="P11" s="74"/>
      <c r="Q11" s="72"/>
      <c r="R11" s="73"/>
    </row>
    <row r="12" spans="1:18" ht="16.5" customHeight="1">
      <c r="A12" s="79"/>
      <c r="B12" s="80"/>
      <c r="C12" s="34">
        <v>3</v>
      </c>
      <c r="D12" s="65" t="s">
        <v>165</v>
      </c>
      <c r="E12" s="66"/>
      <c r="F12" s="35">
        <v>6</v>
      </c>
      <c r="G12" s="65"/>
      <c r="H12" s="66"/>
      <c r="I12" s="51"/>
      <c r="J12" s="52"/>
      <c r="K12" s="52"/>
      <c r="L12" s="67"/>
      <c r="M12" s="51"/>
      <c r="N12" s="66"/>
      <c r="O12" s="65"/>
      <c r="P12" s="67"/>
      <c r="Q12" s="51"/>
      <c r="R12" s="52"/>
    </row>
    <row r="13" spans="1:18" ht="16.5" customHeight="1">
      <c r="A13" s="75" t="str">
        <f>A8</f>
        <v>津　名</v>
      </c>
      <c r="B13" s="76"/>
      <c r="C13" s="30" t="s">
        <v>43</v>
      </c>
      <c r="D13" s="81" t="s">
        <v>29</v>
      </c>
      <c r="E13" s="82"/>
      <c r="F13" s="31">
        <v>4</v>
      </c>
      <c r="G13" s="81"/>
      <c r="H13" s="82"/>
      <c r="I13" s="68" t="s">
        <v>122</v>
      </c>
      <c r="J13" s="69"/>
      <c r="K13" s="69"/>
      <c r="L13" s="83"/>
      <c r="M13" s="68"/>
      <c r="N13" s="82"/>
      <c r="O13" s="68" t="s">
        <v>166</v>
      </c>
      <c r="P13" s="82"/>
      <c r="Q13" s="68" t="s">
        <v>27</v>
      </c>
      <c r="R13" s="69"/>
    </row>
    <row r="14" spans="1:18" ht="16.5" customHeight="1">
      <c r="A14" s="77"/>
      <c r="B14" s="78"/>
      <c r="C14" s="32">
        <v>2</v>
      </c>
      <c r="D14" s="70"/>
      <c r="E14" s="71"/>
      <c r="F14" s="33">
        <v>5</v>
      </c>
      <c r="G14" s="70"/>
      <c r="H14" s="71"/>
      <c r="I14" s="72"/>
      <c r="J14" s="73"/>
      <c r="K14" s="73"/>
      <c r="L14" s="74"/>
      <c r="M14" s="72"/>
      <c r="N14" s="71"/>
      <c r="O14" s="70" t="s">
        <v>167</v>
      </c>
      <c r="P14" s="74"/>
      <c r="Q14" s="72"/>
      <c r="R14" s="73"/>
    </row>
    <row r="15" spans="1:18" ht="16.5" customHeight="1">
      <c r="A15" s="79"/>
      <c r="B15" s="80"/>
      <c r="C15" s="34">
        <v>3</v>
      </c>
      <c r="D15" s="65"/>
      <c r="E15" s="66"/>
      <c r="F15" s="35">
        <v>6</v>
      </c>
      <c r="G15" s="65"/>
      <c r="H15" s="66"/>
      <c r="I15" s="51"/>
      <c r="J15" s="52"/>
      <c r="K15" s="52"/>
      <c r="L15" s="67"/>
      <c r="M15" s="51"/>
      <c r="N15" s="66"/>
      <c r="O15" s="65" t="s">
        <v>28</v>
      </c>
      <c r="P15" s="67"/>
      <c r="Q15" s="51"/>
      <c r="R15" s="52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3</v>
      </c>
      <c r="C17" s="5" t="s">
        <v>1</v>
      </c>
      <c r="E17" s="93" t="s">
        <v>20</v>
      </c>
      <c r="F17" s="93"/>
      <c r="G17" s="94" t="s">
        <v>11</v>
      </c>
      <c r="H17" s="94"/>
      <c r="I17" s="95">
        <v>0.5215277777777778</v>
      </c>
      <c r="J17" s="95"/>
      <c r="K17" s="96" t="s">
        <v>12</v>
      </c>
      <c r="L17" s="96"/>
      <c r="M17" s="95">
        <v>0.59375</v>
      </c>
      <c r="N17" s="95"/>
      <c r="O17" s="96" t="s">
        <v>13</v>
      </c>
      <c r="P17" s="96"/>
      <c r="Q17" s="97">
        <f>SUM(M17-I17)</f>
        <v>0.07222222222222219</v>
      </c>
      <c r="R17" s="9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98" t="s">
        <v>176</v>
      </c>
      <c r="B19" s="99"/>
      <c r="C19" s="17" t="s">
        <v>179</v>
      </c>
      <c r="D19" s="18" t="s">
        <v>180</v>
      </c>
      <c r="E19" s="50" t="s">
        <v>181</v>
      </c>
      <c r="F19" s="17" t="s">
        <v>182</v>
      </c>
      <c r="G19" s="18" t="s">
        <v>183</v>
      </c>
      <c r="H19" s="19" t="s">
        <v>184</v>
      </c>
      <c r="I19" s="17" t="s">
        <v>185</v>
      </c>
      <c r="J19" s="18" t="s">
        <v>186</v>
      </c>
      <c r="K19" s="50" t="s">
        <v>187</v>
      </c>
      <c r="L19" s="9" t="s">
        <v>188</v>
      </c>
      <c r="M19" s="10" t="s">
        <v>189</v>
      </c>
      <c r="N19" s="11" t="s">
        <v>190</v>
      </c>
      <c r="O19" s="9" t="s">
        <v>191</v>
      </c>
      <c r="P19" s="10" t="s">
        <v>192</v>
      </c>
      <c r="Q19" s="11" t="s">
        <v>193</v>
      </c>
      <c r="R19" s="12" t="s">
        <v>39</v>
      </c>
    </row>
    <row r="20" spans="1:18" ht="27.75" customHeight="1">
      <c r="A20" s="91" t="s">
        <v>168</v>
      </c>
      <c r="B20" s="92"/>
      <c r="C20" s="20">
        <v>0</v>
      </c>
      <c r="D20" s="21">
        <v>0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>
        <v>0</v>
      </c>
      <c r="K20" s="22">
        <v>0</v>
      </c>
      <c r="L20" s="20"/>
      <c r="M20" s="21"/>
      <c r="N20" s="22"/>
      <c r="O20" s="20"/>
      <c r="P20" s="21"/>
      <c r="Q20" s="22"/>
      <c r="R20" s="29">
        <f>SUM(C20:Q20)</f>
        <v>0</v>
      </c>
    </row>
    <row r="21" spans="1:18" ht="27.75" customHeight="1">
      <c r="A21" s="91" t="s">
        <v>200</v>
      </c>
      <c r="B21" s="92"/>
      <c r="C21" s="20">
        <v>0</v>
      </c>
      <c r="D21" s="21">
        <v>0</v>
      </c>
      <c r="E21" s="22">
        <v>3</v>
      </c>
      <c r="F21" s="20">
        <v>0</v>
      </c>
      <c r="G21" s="21">
        <v>0</v>
      </c>
      <c r="H21" s="22">
        <v>0</v>
      </c>
      <c r="I21" s="20">
        <v>0</v>
      </c>
      <c r="J21" s="21">
        <v>0</v>
      </c>
      <c r="K21" s="43" t="s">
        <v>34</v>
      </c>
      <c r="L21" s="20"/>
      <c r="M21" s="21"/>
      <c r="N21" s="22"/>
      <c r="O21" s="20"/>
      <c r="P21" s="21"/>
      <c r="Q21" s="22"/>
      <c r="R21" s="29">
        <f>SUM(C21:Q21)</f>
        <v>3</v>
      </c>
    </row>
    <row r="22" spans="1:18" ht="21" customHeight="1">
      <c r="A22" s="98" t="s">
        <v>178</v>
      </c>
      <c r="B22" s="99"/>
      <c r="C22" s="86" t="s">
        <v>15</v>
      </c>
      <c r="D22" s="87"/>
      <c r="E22" s="87"/>
      <c r="F22" s="87"/>
      <c r="G22" s="87"/>
      <c r="H22" s="87"/>
      <c r="I22" s="87" t="s">
        <v>16</v>
      </c>
      <c r="J22" s="88"/>
      <c r="K22" s="89" t="s">
        <v>17</v>
      </c>
      <c r="L22" s="90"/>
      <c r="M22" s="87" t="s">
        <v>18</v>
      </c>
      <c r="N22" s="90"/>
      <c r="O22" s="87" t="s">
        <v>19</v>
      </c>
      <c r="P22" s="87"/>
      <c r="Q22" s="87"/>
      <c r="R22" s="88"/>
    </row>
    <row r="23" spans="1:18" ht="16.5" customHeight="1">
      <c r="A23" s="77" t="str">
        <f>A20</f>
        <v>西脇工業</v>
      </c>
      <c r="B23" s="78"/>
      <c r="C23" s="30" t="s">
        <v>43</v>
      </c>
      <c r="D23" s="81" t="s">
        <v>169</v>
      </c>
      <c r="E23" s="82"/>
      <c r="F23" s="31">
        <v>4</v>
      </c>
      <c r="G23" s="81"/>
      <c r="H23" s="82"/>
      <c r="I23" s="68" t="s">
        <v>170</v>
      </c>
      <c r="J23" s="69"/>
      <c r="K23" s="69"/>
      <c r="L23" s="83"/>
      <c r="M23" s="68"/>
      <c r="N23" s="82"/>
      <c r="O23" s="84"/>
      <c r="P23" s="85"/>
      <c r="Q23" s="68"/>
      <c r="R23" s="69"/>
    </row>
    <row r="24" spans="1:18" ht="16.5" customHeight="1">
      <c r="A24" s="77"/>
      <c r="B24" s="78"/>
      <c r="C24" s="32">
        <v>2</v>
      </c>
      <c r="D24" s="70" t="s">
        <v>171</v>
      </c>
      <c r="E24" s="71"/>
      <c r="F24" s="33">
        <v>5</v>
      </c>
      <c r="G24" s="70"/>
      <c r="H24" s="71"/>
      <c r="I24" s="72" t="s">
        <v>26</v>
      </c>
      <c r="J24" s="73"/>
      <c r="K24" s="73"/>
      <c r="L24" s="74"/>
      <c r="M24" s="72"/>
      <c r="N24" s="71"/>
      <c r="O24" s="70"/>
      <c r="P24" s="74"/>
      <c r="Q24" s="72"/>
      <c r="R24" s="73"/>
    </row>
    <row r="25" spans="1:18" ht="16.5" customHeight="1">
      <c r="A25" s="79"/>
      <c r="B25" s="80"/>
      <c r="C25" s="34">
        <v>3</v>
      </c>
      <c r="D25" s="65"/>
      <c r="E25" s="66"/>
      <c r="F25" s="35">
        <v>6</v>
      </c>
      <c r="G25" s="65"/>
      <c r="H25" s="66"/>
      <c r="I25" s="51"/>
      <c r="J25" s="52"/>
      <c r="K25" s="52"/>
      <c r="L25" s="67"/>
      <c r="M25" s="51"/>
      <c r="N25" s="66"/>
      <c r="O25" s="65"/>
      <c r="P25" s="67"/>
      <c r="Q25" s="51"/>
      <c r="R25" s="52"/>
    </row>
    <row r="26" spans="1:18" ht="16.5" customHeight="1">
      <c r="A26" s="75" t="str">
        <f>A21</f>
        <v>明　石</v>
      </c>
      <c r="B26" s="76"/>
      <c r="C26" s="30" t="s">
        <v>43</v>
      </c>
      <c r="D26" s="81" t="s">
        <v>172</v>
      </c>
      <c r="E26" s="82"/>
      <c r="F26" s="31">
        <v>4</v>
      </c>
      <c r="G26" s="81"/>
      <c r="H26" s="82"/>
      <c r="I26" s="68" t="s">
        <v>173</v>
      </c>
      <c r="J26" s="69"/>
      <c r="K26" s="69"/>
      <c r="L26" s="83"/>
      <c r="M26" s="68"/>
      <c r="N26" s="82"/>
      <c r="O26" s="81" t="s">
        <v>174</v>
      </c>
      <c r="P26" s="83"/>
      <c r="Q26" s="68"/>
      <c r="R26" s="69"/>
    </row>
    <row r="27" spans="1:18" ht="16.5" customHeight="1">
      <c r="A27" s="77"/>
      <c r="B27" s="78"/>
      <c r="C27" s="32">
        <v>2</v>
      </c>
      <c r="D27" s="70" t="s">
        <v>25</v>
      </c>
      <c r="E27" s="71"/>
      <c r="F27" s="33">
        <v>5</v>
      </c>
      <c r="G27" s="70"/>
      <c r="H27" s="71"/>
      <c r="I27" s="72"/>
      <c r="J27" s="73"/>
      <c r="K27" s="73"/>
      <c r="L27" s="74"/>
      <c r="M27" s="72"/>
      <c r="N27" s="71"/>
      <c r="O27" s="70" t="s">
        <v>170</v>
      </c>
      <c r="P27" s="74"/>
      <c r="Q27" s="72"/>
      <c r="R27" s="73"/>
    </row>
    <row r="28" spans="1:18" ht="16.5" customHeight="1">
      <c r="A28" s="79"/>
      <c r="B28" s="80"/>
      <c r="C28" s="34">
        <v>3</v>
      </c>
      <c r="D28" s="65"/>
      <c r="E28" s="66"/>
      <c r="F28" s="35">
        <v>6</v>
      </c>
      <c r="G28" s="65"/>
      <c r="H28" s="66"/>
      <c r="I28" s="51"/>
      <c r="J28" s="52"/>
      <c r="K28" s="52"/>
      <c r="L28" s="67"/>
      <c r="M28" s="51"/>
      <c r="N28" s="66"/>
      <c r="O28" s="65"/>
      <c r="P28" s="67"/>
      <c r="Q28" s="51"/>
      <c r="R28" s="52"/>
    </row>
    <row r="29" spans="11:18" ht="6.75" customHeight="1">
      <c r="K29" s="13"/>
      <c r="L29" s="13"/>
      <c r="M29" s="13"/>
      <c r="N29" s="13"/>
      <c r="O29" s="13"/>
      <c r="P29" s="13"/>
      <c r="Q29" s="13"/>
      <c r="R29" s="13"/>
    </row>
    <row r="30" spans="1:18" ht="13.5">
      <c r="A30" s="134" t="s">
        <v>210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18" ht="12.7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</row>
    <row r="32" spans="1:18" ht="10.5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</row>
    <row r="33" spans="1:18" ht="10.5" customHeight="1">
      <c r="A33" s="135" t="s">
        <v>211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7"/>
    </row>
    <row r="34" spans="1:18" ht="10.5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7"/>
    </row>
    <row r="35" spans="1:18" ht="10.5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7"/>
    </row>
    <row r="36" spans="1:18" ht="12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7"/>
    </row>
    <row r="37" spans="1:18" ht="6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42" ht="13.5">
      <c r="I42" s="6"/>
    </row>
  </sheetData>
  <sheetProtection/>
  <mergeCells count="126">
    <mergeCell ref="O4:P4"/>
    <mergeCell ref="Q4:R4"/>
    <mergeCell ref="A33:R36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A30:R31"/>
    <mergeCell ref="H3:I3"/>
    <mergeCell ref="J3:Q3"/>
    <mergeCell ref="L7:N8"/>
  </mergeCells>
  <conditionalFormatting sqref="A7:B7 R7 A20:B20 R20">
    <cfRule type="expression" priority="14" dxfId="230" stopIfTrue="1">
      <formula>$R7&gt;$R8</formula>
    </cfRule>
  </conditionalFormatting>
  <conditionalFormatting sqref="R8 R21">
    <cfRule type="expression" priority="15" dxfId="230" stopIfTrue="1">
      <formula>$R8&gt;$R7</formula>
    </cfRule>
  </conditionalFormatting>
  <conditionalFormatting sqref="A8:B8 A21:B21">
    <cfRule type="expression" priority="16" dxfId="230" stopIfTrue="1">
      <formula>$R7&lt;$R8</formula>
    </cfRule>
  </conditionalFormatting>
  <conditionalFormatting sqref="C7:I8 C20:Q21 O7:Q8">
    <cfRule type="cellIs" priority="17" dxfId="230" operator="greaterThan" stopIfTrue="1">
      <formula>0</formula>
    </cfRule>
  </conditionalFormatting>
  <conditionalFormatting sqref="H6">
    <cfRule type="expression" priority="5" dxfId="7" stopIfTrue="1">
      <formula>H7=""</formula>
    </cfRule>
  </conditionalFormatting>
  <conditionalFormatting sqref="H19">
    <cfRule type="expression" priority="4" dxfId="7" stopIfTrue="1">
      <formula>H20=""</formula>
    </cfRule>
  </conditionalFormatting>
  <conditionalFormatting sqref="J7:K8">
    <cfRule type="cellIs" priority="3" dxfId="230" operator="greaterThan" stopIfTrue="1">
      <formula>0</formula>
    </cfRule>
  </conditionalFormatting>
  <conditionalFormatting sqref="A23:B23 A10:B10">
    <cfRule type="expression" priority="49" dxfId="230" stopIfTrue="1">
      <formula>$R7&gt;$R8</formula>
    </cfRule>
  </conditionalFormatting>
  <conditionalFormatting sqref="A25:B25 A12:B12">
    <cfRule type="expression" priority="50" dxfId="230" stopIfTrue="1">
      <formula>'7.20'!#REF!&gt;$R9</formula>
    </cfRule>
  </conditionalFormatting>
  <conditionalFormatting sqref="A24:B24 A11:B11">
    <cfRule type="expression" priority="51" dxfId="230" stopIfTrue="1">
      <formula>$R8&gt;'7.20'!#REF!</formula>
    </cfRule>
  </conditionalFormatting>
  <conditionalFormatting sqref="A26:B26 A13:B13">
    <cfRule type="expression" priority="52" dxfId="230" stopIfTrue="1">
      <formula>$R7&lt;$R8</formula>
    </cfRule>
  </conditionalFormatting>
  <conditionalFormatting sqref="A28:B28 A15:B15">
    <cfRule type="expression" priority="53" dxfId="230" stopIfTrue="1">
      <formula>'7.20'!#REF!&lt;$R9</formula>
    </cfRule>
  </conditionalFormatting>
  <conditionalFormatting sqref="A27:B27 A14:B14">
    <cfRule type="expression" priority="54" dxfId="230" stopIfTrue="1">
      <formula>$R8&lt;'7.20'!#REF!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20:Q21 C7:K8 O7:Q8 L7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2014-10-02T02:30:06Z</cp:lastPrinted>
  <dcterms:created xsi:type="dcterms:W3CDTF">2005-04-24T00:29:14Z</dcterms:created>
  <dcterms:modified xsi:type="dcterms:W3CDTF">2015-10-02T06:38:32Z</dcterms:modified>
  <cp:category/>
  <cp:version/>
  <cp:contentType/>
  <cp:contentStatus/>
</cp:coreProperties>
</file>