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8" sheetId="1" r:id="rId1"/>
    <sheet name="4.19" sheetId="2" r:id="rId2"/>
    <sheet name="4.25" sheetId="3" r:id="rId3"/>
    <sheet name="4.26" sheetId="4" r:id="rId4"/>
    <sheet name="5.2" sheetId="5" r:id="rId5"/>
  </sheets>
  <definedNames>
    <definedName name="_xlnm.Print_Area" localSheetId="0">'4.18'!$A$1:$R$29</definedName>
    <definedName name="_xlnm.Print_Area" localSheetId="1">'4.19'!$A$1:$R$16</definedName>
    <definedName name="_xlnm.Print_Area" localSheetId="2">'4.25'!$A$1:$R$29</definedName>
    <definedName name="_xlnm.Print_Area" localSheetId="3">'4.26'!$A$1:$R$16</definedName>
    <definedName name="_xlnm.Print_Area" localSheetId="4">'5.2'!$A$1:$R$29</definedName>
  </definedNames>
  <calcPr fullCalcOnLoad="1"/>
</workbook>
</file>

<file path=xl/sharedStrings.xml><?xml version="1.0" encoding="utf-8"?>
<sst xmlns="http://schemas.openxmlformats.org/spreadsheetml/2006/main" count="402" uniqueCount="131">
  <si>
    <t>月</t>
  </si>
  <si>
    <t>第１試合</t>
  </si>
  <si>
    <t>回戦</t>
  </si>
  <si>
    <t>勝戦</t>
  </si>
  <si>
    <t>年度 春季兵庫県高校野球大会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</si>
  <si>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</si>
  <si>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</si>
  <si>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</si>
  <si>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</si>
  <si>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</si>
  <si>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</si>
  <si>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</si>
  <si>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｝</t>
  </si>
  <si>
    <t>　開 始</t>
  </si>
  <si>
    <t xml:space="preserve"> 終 了</t>
  </si>
  <si>
    <t>所 要</t>
  </si>
  <si>
    <t>合計</t>
  </si>
  <si>
    <t>X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</si>
  <si>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</si>
  <si>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</si>
  <si>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</si>
  <si>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</si>
  <si>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</si>
  <si>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</si>
  <si>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</si>
  <si>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若林</t>
  </si>
  <si>
    <t>日</t>
  </si>
  <si>
    <t>石川</t>
  </si>
  <si>
    <t>松田</t>
  </si>
  <si>
    <t>×</t>
  </si>
  <si>
    <t>大西</t>
  </si>
  <si>
    <t>伊熊</t>
  </si>
  <si>
    <t>小前</t>
  </si>
  <si>
    <t>準々決</t>
  </si>
  <si>
    <t>学校名</t>
  </si>
  <si>
    <t>（7回コールド）</t>
  </si>
  <si>
    <r>
      <t>平成</t>
    </r>
    <r>
      <rPr>
        <b/>
        <sz val="12"/>
        <rFont val="Arial"/>
        <family val="2"/>
      </rPr>
      <t xml:space="preserve"> 2 7</t>
    </r>
    <r>
      <rPr>
        <b/>
        <sz val="12"/>
        <rFont val="ＭＳ Ｐゴシック"/>
        <family val="3"/>
      </rPr>
      <t>　</t>
    </r>
  </si>
  <si>
    <t>北須磨</t>
  </si>
  <si>
    <t>姫路工業</t>
  </si>
  <si>
    <t>中野</t>
  </si>
  <si>
    <t>髙松</t>
  </si>
  <si>
    <t>峰本</t>
  </si>
  <si>
    <t>熊澤</t>
  </si>
  <si>
    <t>藤本浩</t>
  </si>
  <si>
    <t>西内</t>
  </si>
  <si>
    <t>成田</t>
  </si>
  <si>
    <t>八杉</t>
  </si>
  <si>
    <t>佃２</t>
  </si>
  <si>
    <t>三田西陵</t>
  </si>
  <si>
    <t>姫路南</t>
  </si>
  <si>
    <t>古林</t>
  </si>
  <si>
    <t>小出</t>
  </si>
  <si>
    <t>山下</t>
  </si>
  <si>
    <t>西瀧</t>
  </si>
  <si>
    <t>久保田</t>
  </si>
  <si>
    <t>三木</t>
  </si>
  <si>
    <t>川﨑</t>
  </si>
  <si>
    <t>萱嶋</t>
  </si>
  <si>
    <t>八木</t>
  </si>
  <si>
    <t>冨士川</t>
  </si>
  <si>
    <t>井上</t>
  </si>
  <si>
    <t>塩月</t>
  </si>
  <si>
    <t>武富</t>
  </si>
  <si>
    <t>尾崎</t>
  </si>
  <si>
    <t>前川慎</t>
  </si>
  <si>
    <t>夢野台</t>
  </si>
  <si>
    <t>社</t>
  </si>
  <si>
    <t>1x</t>
  </si>
  <si>
    <t>廣田</t>
  </si>
  <si>
    <t>手崎</t>
  </si>
  <si>
    <t>竹谷</t>
  </si>
  <si>
    <t>八田</t>
  </si>
  <si>
    <t>村井</t>
  </si>
  <si>
    <t>岡原２</t>
  </si>
  <si>
    <t>浜名</t>
  </si>
  <si>
    <t>市浦</t>
  </si>
  <si>
    <t>10x</t>
  </si>
  <si>
    <t>山本</t>
  </si>
  <si>
    <t>田崎</t>
  </si>
  <si>
    <t>塩田</t>
  </si>
  <si>
    <t>妹尾</t>
  </si>
  <si>
    <t>植村</t>
  </si>
  <si>
    <t>西川</t>
  </si>
  <si>
    <t>東洋大姫路</t>
  </si>
  <si>
    <t>市    川</t>
  </si>
  <si>
    <t>岡本</t>
  </si>
  <si>
    <t>笹倉</t>
  </si>
  <si>
    <t>山岡</t>
  </si>
  <si>
    <t>永山</t>
  </si>
  <si>
    <t>馬場</t>
  </si>
  <si>
    <t>小坂</t>
  </si>
  <si>
    <t>田中元</t>
  </si>
  <si>
    <t>本多</t>
  </si>
  <si>
    <t>篠山鳳鳴</t>
  </si>
  <si>
    <t>谷川</t>
  </si>
  <si>
    <t>水方</t>
  </si>
  <si>
    <t>皿田</t>
  </si>
  <si>
    <t>舞田</t>
  </si>
  <si>
    <t>前原</t>
  </si>
  <si>
    <t>岸田</t>
  </si>
  <si>
    <t>髙木</t>
  </si>
  <si>
    <t>市営姫路球場</t>
  </si>
  <si>
    <t>（5回コールド）</t>
  </si>
  <si>
    <t>神戸国際大附</t>
  </si>
  <si>
    <t>夢　　　前</t>
  </si>
  <si>
    <t>（延長10回）</t>
  </si>
  <si>
    <t>関西学院</t>
  </si>
  <si>
    <t>市　川</t>
  </si>
  <si>
    <t>学校名</t>
  </si>
  <si>
    <t>高 砂</t>
  </si>
  <si>
    <t>洲 本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</si>
  <si>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</si>
  <si>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</si>
  <si>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</si>
  <si>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</si>
  <si>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</si>
  <si>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</si>
  <si>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</si>
  <si>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</si>
  <si>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</si>
  <si>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</si>
  <si>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</si>
  <si>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</si>
  <si>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</si>
  <si>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</si>
  <si>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</si>
  <si>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</si>
  <si>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六</t>
  </si>
  <si>
    <t>七</t>
  </si>
  <si>
    <t>八</t>
  </si>
  <si>
    <t>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</si>
</sst>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11"/>
      <name val="Arial"/>
      <family val="2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20" xfId="0" applyFill="1" applyBorder="1" applyAlignment="1" applyProtection="1">
      <alignment horizontal="center" vertical="center"/>
      <protection/>
    </xf>
    <xf numFmtId="0" fontId="4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 applyProtection="1">
      <alignment horizontal="left" vertical="center" shrinkToFit="1"/>
      <protection locked="0"/>
    </xf>
    <xf numFmtId="0" fontId="4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181" fontId="5" fillId="24" borderId="17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19" xfId="0" applyFont="1" applyFill="1" applyBorder="1" applyAlignment="1" applyProtection="1">
      <alignment horizontal="center" vertical="center" shrinkToFit="1"/>
      <protection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45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181" fontId="0" fillId="24" borderId="39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181" fontId="0" fillId="24" borderId="41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7" t="s">
        <v>36</v>
      </c>
      <c r="B1" s="87" t="s">
        <v>4</v>
      </c>
      <c r="C1" s="87"/>
      <c r="D1" s="87"/>
      <c r="E1" s="87"/>
      <c r="F1" s="87"/>
      <c r="G1" s="87"/>
      <c r="H1" s="5" t="s">
        <v>5</v>
      </c>
      <c r="I1" s="26">
        <v>1</v>
      </c>
      <c r="J1" s="6" t="s">
        <v>6</v>
      </c>
      <c r="K1" s="7">
        <v>2015</v>
      </c>
      <c r="L1" s="8" t="s">
        <v>7</v>
      </c>
      <c r="M1" s="35">
        <v>4</v>
      </c>
      <c r="N1" s="8" t="s">
        <v>0</v>
      </c>
      <c r="O1" s="35">
        <v>18</v>
      </c>
      <c r="P1" s="5" t="s">
        <v>8</v>
      </c>
      <c r="Q1" s="36" t="s">
        <v>9</v>
      </c>
      <c r="R1" s="9" t="s">
        <v>10</v>
      </c>
    </row>
    <row r="2" ht="5.25" customHeight="1"/>
    <row r="3" spans="11:18" ht="18.75" customHeight="1">
      <c r="K3" s="88" t="s">
        <v>11</v>
      </c>
      <c r="L3" s="88"/>
      <c r="M3" s="89" t="s">
        <v>101</v>
      </c>
      <c r="N3" s="89"/>
      <c r="O3" s="89"/>
      <c r="P3" s="89"/>
      <c r="Q3" s="89"/>
      <c r="R3" s="28" t="s">
        <v>12</v>
      </c>
    </row>
    <row r="4" spans="1:18" ht="18.75" customHeight="1">
      <c r="A4" s="22"/>
      <c r="B4" s="24">
        <v>1</v>
      </c>
      <c r="C4" s="23" t="s">
        <v>2</v>
      </c>
      <c r="E4" s="71" t="s">
        <v>1</v>
      </c>
      <c r="F4" s="71"/>
      <c r="G4" s="72" t="s">
        <v>13</v>
      </c>
      <c r="H4" s="72"/>
      <c r="I4" s="73">
        <v>0.4152777777777778</v>
      </c>
      <c r="J4" s="73"/>
      <c r="K4" s="74" t="s">
        <v>14</v>
      </c>
      <c r="L4" s="74"/>
      <c r="M4" s="73">
        <v>0.48680555555555555</v>
      </c>
      <c r="N4" s="73"/>
      <c r="O4" s="74" t="s">
        <v>15</v>
      </c>
      <c r="P4" s="74"/>
      <c r="Q4" s="75">
        <f>SUM(M4-I4)</f>
        <v>0.07152777777777775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6" t="s">
        <v>111</v>
      </c>
      <c r="B6" s="77"/>
      <c r="C6" s="1" t="s">
        <v>112</v>
      </c>
      <c r="D6" s="2" t="s">
        <v>113</v>
      </c>
      <c r="E6" s="3" t="s">
        <v>114</v>
      </c>
      <c r="F6" s="1" t="s">
        <v>115</v>
      </c>
      <c r="G6" s="2" t="s">
        <v>116</v>
      </c>
      <c r="H6" s="21" t="s">
        <v>117</v>
      </c>
      <c r="I6" s="1" t="s">
        <v>118</v>
      </c>
      <c r="J6" s="13" t="s">
        <v>129</v>
      </c>
      <c r="K6" s="14" t="s">
        <v>130</v>
      </c>
      <c r="L6" s="25" t="s">
        <v>121</v>
      </c>
      <c r="M6" s="13" t="s">
        <v>122</v>
      </c>
      <c r="N6" s="14" t="s">
        <v>123</v>
      </c>
      <c r="O6" s="25" t="s">
        <v>124</v>
      </c>
      <c r="P6" s="13" t="s">
        <v>125</v>
      </c>
      <c r="Q6" s="14" t="s">
        <v>126</v>
      </c>
      <c r="R6" s="15" t="s">
        <v>16</v>
      </c>
    </row>
    <row r="7" spans="1:18" ht="27.75" customHeight="1">
      <c r="A7" s="69" t="s">
        <v>37</v>
      </c>
      <c r="B7" s="70"/>
      <c r="C7" s="32">
        <v>0</v>
      </c>
      <c r="D7" s="33">
        <v>0</v>
      </c>
      <c r="E7" s="34">
        <v>0</v>
      </c>
      <c r="F7" s="32">
        <v>0</v>
      </c>
      <c r="G7" s="33">
        <v>0</v>
      </c>
      <c r="H7" s="34">
        <v>0</v>
      </c>
      <c r="I7" s="32">
        <v>0</v>
      </c>
      <c r="J7" s="33"/>
      <c r="K7" s="34"/>
      <c r="L7" s="81" t="s">
        <v>35</v>
      </c>
      <c r="M7" s="82"/>
      <c r="N7" s="83"/>
      <c r="O7" s="16"/>
      <c r="P7" s="17"/>
      <c r="Q7" s="18"/>
      <c r="R7" s="37">
        <f>SUM(C7:Q7)</f>
        <v>0</v>
      </c>
    </row>
    <row r="8" spans="1:18" ht="27.75" customHeight="1">
      <c r="A8" s="69" t="s">
        <v>38</v>
      </c>
      <c r="B8" s="70"/>
      <c r="C8" s="32">
        <v>0</v>
      </c>
      <c r="D8" s="33">
        <v>2</v>
      </c>
      <c r="E8" s="34">
        <v>2</v>
      </c>
      <c r="F8" s="32">
        <v>2</v>
      </c>
      <c r="G8" s="33">
        <v>1</v>
      </c>
      <c r="H8" s="34">
        <v>0</v>
      </c>
      <c r="I8" s="32" t="s">
        <v>17</v>
      </c>
      <c r="J8" s="33"/>
      <c r="K8" s="34"/>
      <c r="L8" s="84"/>
      <c r="M8" s="85"/>
      <c r="N8" s="86"/>
      <c r="O8" s="16"/>
      <c r="P8" s="17"/>
      <c r="Q8" s="18"/>
      <c r="R8" s="37">
        <f>SUM(C8:Q8)</f>
        <v>7</v>
      </c>
    </row>
    <row r="9" spans="1:18" ht="21" customHeight="1">
      <c r="A9" s="76" t="s">
        <v>34</v>
      </c>
      <c r="B9" s="77"/>
      <c r="C9" s="64" t="s">
        <v>18</v>
      </c>
      <c r="D9" s="65"/>
      <c r="E9" s="65"/>
      <c r="F9" s="65"/>
      <c r="G9" s="65"/>
      <c r="H9" s="65"/>
      <c r="I9" s="65" t="s">
        <v>19</v>
      </c>
      <c r="J9" s="66"/>
      <c r="K9" s="67" t="s">
        <v>20</v>
      </c>
      <c r="L9" s="68"/>
      <c r="M9" s="65" t="s">
        <v>21</v>
      </c>
      <c r="N9" s="68"/>
      <c r="O9" s="65" t="s">
        <v>22</v>
      </c>
      <c r="P9" s="65"/>
      <c r="Q9" s="65"/>
      <c r="R9" s="66"/>
    </row>
    <row r="10" spans="1:18" ht="16.5" customHeight="1">
      <c r="A10" s="55" t="str">
        <f>A7</f>
        <v>北須磨</v>
      </c>
      <c r="B10" s="56"/>
      <c r="C10" s="38" t="s">
        <v>23</v>
      </c>
      <c r="D10" s="59" t="s">
        <v>39</v>
      </c>
      <c r="E10" s="60"/>
      <c r="F10" s="29">
        <v>4</v>
      </c>
      <c r="G10" s="59"/>
      <c r="H10" s="60"/>
      <c r="I10" s="46" t="s">
        <v>40</v>
      </c>
      <c r="J10" s="47"/>
      <c r="K10" s="47"/>
      <c r="L10" s="61"/>
      <c r="M10" s="46"/>
      <c r="N10" s="60"/>
      <c r="O10" s="62"/>
      <c r="P10" s="63"/>
      <c r="Q10" s="46"/>
      <c r="R10" s="47"/>
    </row>
    <row r="11" spans="1:18" ht="16.5" customHeight="1">
      <c r="A11" s="55"/>
      <c r="B11" s="56"/>
      <c r="C11" s="39">
        <v>2</v>
      </c>
      <c r="D11" s="48" t="s">
        <v>41</v>
      </c>
      <c r="E11" s="49"/>
      <c r="F11" s="30">
        <v>5</v>
      </c>
      <c r="G11" s="48"/>
      <c r="H11" s="49"/>
      <c r="I11" s="50"/>
      <c r="J11" s="51"/>
      <c r="K11" s="51"/>
      <c r="L11" s="52"/>
      <c r="M11" s="50"/>
      <c r="N11" s="49"/>
      <c r="O11" s="48"/>
      <c r="P11" s="52"/>
      <c r="Q11" s="50"/>
      <c r="R11" s="51"/>
    </row>
    <row r="12" spans="1:18" ht="16.5" customHeight="1">
      <c r="A12" s="57"/>
      <c r="B12" s="58"/>
      <c r="C12" s="40">
        <v>3</v>
      </c>
      <c r="D12" s="43"/>
      <c r="E12" s="42"/>
      <c r="F12" s="31">
        <v>6</v>
      </c>
      <c r="G12" s="43"/>
      <c r="H12" s="42"/>
      <c r="I12" s="41"/>
      <c r="J12" s="44"/>
      <c r="K12" s="44"/>
      <c r="L12" s="45"/>
      <c r="M12" s="41"/>
      <c r="N12" s="42"/>
      <c r="O12" s="43"/>
      <c r="P12" s="45"/>
      <c r="Q12" s="41"/>
      <c r="R12" s="44"/>
    </row>
    <row r="13" spans="1:18" ht="16.5" customHeight="1">
      <c r="A13" s="53" t="str">
        <f>A8</f>
        <v>姫路工業</v>
      </c>
      <c r="B13" s="78"/>
      <c r="C13" s="38" t="s">
        <v>23</v>
      </c>
      <c r="D13" s="59" t="s">
        <v>42</v>
      </c>
      <c r="E13" s="60"/>
      <c r="F13" s="29">
        <v>4</v>
      </c>
      <c r="G13" s="59"/>
      <c r="H13" s="60"/>
      <c r="I13" s="46" t="s">
        <v>43</v>
      </c>
      <c r="J13" s="47"/>
      <c r="K13" s="47"/>
      <c r="L13" s="61"/>
      <c r="M13" s="46" t="s">
        <v>44</v>
      </c>
      <c r="N13" s="60"/>
      <c r="O13" s="59" t="s">
        <v>43</v>
      </c>
      <c r="P13" s="61"/>
      <c r="Q13" s="46"/>
      <c r="R13" s="47"/>
    </row>
    <row r="14" spans="1:18" ht="16.5" customHeight="1">
      <c r="A14" s="55"/>
      <c r="B14" s="79"/>
      <c r="C14" s="39">
        <v>2</v>
      </c>
      <c r="D14" s="48" t="s">
        <v>45</v>
      </c>
      <c r="E14" s="49"/>
      <c r="F14" s="30">
        <v>5</v>
      </c>
      <c r="G14" s="48"/>
      <c r="H14" s="49"/>
      <c r="I14" s="50" t="s">
        <v>46</v>
      </c>
      <c r="J14" s="51"/>
      <c r="K14" s="51"/>
      <c r="L14" s="52"/>
      <c r="M14" s="50"/>
      <c r="N14" s="49"/>
      <c r="O14" s="48" t="s">
        <v>47</v>
      </c>
      <c r="P14" s="52"/>
      <c r="Q14" s="50"/>
      <c r="R14" s="51"/>
    </row>
    <row r="15" spans="1:18" ht="16.5" customHeight="1">
      <c r="A15" s="57"/>
      <c r="B15" s="80"/>
      <c r="C15" s="40">
        <v>3</v>
      </c>
      <c r="D15" s="43"/>
      <c r="E15" s="42"/>
      <c r="F15" s="31">
        <v>6</v>
      </c>
      <c r="G15" s="43"/>
      <c r="H15" s="42"/>
      <c r="I15" s="41"/>
      <c r="J15" s="44"/>
      <c r="K15" s="44"/>
      <c r="L15" s="45"/>
      <c r="M15" s="41"/>
      <c r="N15" s="42"/>
      <c r="O15" s="43" t="s">
        <v>44</v>
      </c>
      <c r="P15" s="45"/>
      <c r="Q15" s="41"/>
      <c r="R15" s="4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2"/>
      <c r="B17" s="24">
        <v>2</v>
      </c>
      <c r="C17" s="23" t="s">
        <v>2</v>
      </c>
      <c r="E17" s="71" t="s">
        <v>24</v>
      </c>
      <c r="F17" s="71"/>
      <c r="G17" s="72" t="s">
        <v>13</v>
      </c>
      <c r="H17" s="72"/>
      <c r="I17" s="73">
        <v>0.5215277777777778</v>
      </c>
      <c r="J17" s="73"/>
      <c r="K17" s="74" t="s">
        <v>14</v>
      </c>
      <c r="L17" s="74"/>
      <c r="M17" s="73">
        <v>0.6041666666666666</v>
      </c>
      <c r="N17" s="73"/>
      <c r="O17" s="74" t="s">
        <v>15</v>
      </c>
      <c r="P17" s="74"/>
      <c r="Q17" s="75">
        <f>SUM(M17-I17)</f>
        <v>0.08263888888888882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6" t="s">
        <v>111</v>
      </c>
      <c r="B19" s="77"/>
      <c r="C19" s="1" t="s">
        <v>112</v>
      </c>
      <c r="D19" s="2" t="s">
        <v>113</v>
      </c>
      <c r="E19" s="3" t="s">
        <v>114</v>
      </c>
      <c r="F19" s="1" t="s">
        <v>115</v>
      </c>
      <c r="G19" s="2" t="s">
        <v>116</v>
      </c>
      <c r="H19" s="21" t="s">
        <v>117</v>
      </c>
      <c r="I19" s="1" t="s">
        <v>118</v>
      </c>
      <c r="J19" s="2" t="s">
        <v>119</v>
      </c>
      <c r="K19" s="3" t="s">
        <v>120</v>
      </c>
      <c r="L19" s="25" t="s">
        <v>121</v>
      </c>
      <c r="M19" s="13" t="s">
        <v>122</v>
      </c>
      <c r="N19" s="14" t="s">
        <v>123</v>
      </c>
      <c r="O19" s="25" t="s">
        <v>124</v>
      </c>
      <c r="P19" s="13" t="s">
        <v>125</v>
      </c>
      <c r="Q19" s="14" t="s">
        <v>126</v>
      </c>
      <c r="R19" s="15" t="s">
        <v>16</v>
      </c>
    </row>
    <row r="20" spans="1:18" ht="27.75" customHeight="1">
      <c r="A20" s="69" t="s">
        <v>48</v>
      </c>
      <c r="B20" s="70"/>
      <c r="C20" s="32">
        <v>2</v>
      </c>
      <c r="D20" s="33">
        <v>0</v>
      </c>
      <c r="E20" s="34">
        <v>0</v>
      </c>
      <c r="F20" s="32">
        <v>0</v>
      </c>
      <c r="G20" s="33">
        <v>5</v>
      </c>
      <c r="H20" s="34">
        <v>0</v>
      </c>
      <c r="I20" s="32">
        <v>0</v>
      </c>
      <c r="J20" s="33">
        <v>0</v>
      </c>
      <c r="K20" s="34">
        <v>0</v>
      </c>
      <c r="L20" s="32"/>
      <c r="M20" s="33"/>
      <c r="N20" s="34"/>
      <c r="O20" s="32"/>
      <c r="P20" s="33"/>
      <c r="Q20" s="34"/>
      <c r="R20" s="37">
        <f>SUM(C20:Q20)</f>
        <v>7</v>
      </c>
    </row>
    <row r="21" spans="1:18" ht="27.75" customHeight="1">
      <c r="A21" s="69" t="s">
        <v>49</v>
      </c>
      <c r="B21" s="70"/>
      <c r="C21" s="32">
        <v>1</v>
      </c>
      <c r="D21" s="33">
        <v>0</v>
      </c>
      <c r="E21" s="34">
        <v>0</v>
      </c>
      <c r="F21" s="32">
        <v>0</v>
      </c>
      <c r="G21" s="33">
        <v>3</v>
      </c>
      <c r="H21" s="34">
        <v>4</v>
      </c>
      <c r="I21" s="32">
        <v>2</v>
      </c>
      <c r="J21" s="33">
        <v>2</v>
      </c>
      <c r="K21" s="34" t="s">
        <v>29</v>
      </c>
      <c r="L21" s="32"/>
      <c r="M21" s="33"/>
      <c r="N21" s="34"/>
      <c r="O21" s="32"/>
      <c r="P21" s="33"/>
      <c r="Q21" s="34"/>
      <c r="R21" s="37">
        <f>SUM(C21:Q21)</f>
        <v>12</v>
      </c>
    </row>
    <row r="22" spans="1:18" ht="21" customHeight="1">
      <c r="A22" s="76" t="s">
        <v>34</v>
      </c>
      <c r="B22" s="77"/>
      <c r="C22" s="64" t="s">
        <v>18</v>
      </c>
      <c r="D22" s="65"/>
      <c r="E22" s="65"/>
      <c r="F22" s="65"/>
      <c r="G22" s="65"/>
      <c r="H22" s="65"/>
      <c r="I22" s="65" t="s">
        <v>19</v>
      </c>
      <c r="J22" s="66"/>
      <c r="K22" s="67" t="s">
        <v>20</v>
      </c>
      <c r="L22" s="68"/>
      <c r="M22" s="65" t="s">
        <v>21</v>
      </c>
      <c r="N22" s="68"/>
      <c r="O22" s="65" t="s">
        <v>22</v>
      </c>
      <c r="P22" s="65"/>
      <c r="Q22" s="65"/>
      <c r="R22" s="66"/>
    </row>
    <row r="23" spans="1:18" ht="16.5" customHeight="1">
      <c r="A23" s="55" t="str">
        <f>A20</f>
        <v>三田西陵</v>
      </c>
      <c r="B23" s="56"/>
      <c r="C23" s="38" t="s">
        <v>23</v>
      </c>
      <c r="D23" s="59" t="s">
        <v>50</v>
      </c>
      <c r="E23" s="60"/>
      <c r="F23" s="29">
        <v>4</v>
      </c>
      <c r="G23" s="59" t="s">
        <v>30</v>
      </c>
      <c r="H23" s="60"/>
      <c r="I23" s="46" t="s">
        <v>51</v>
      </c>
      <c r="J23" s="47"/>
      <c r="K23" s="47" t="s">
        <v>45</v>
      </c>
      <c r="L23" s="61"/>
      <c r="M23" s="46" t="s">
        <v>52</v>
      </c>
      <c r="N23" s="60"/>
      <c r="O23" s="62"/>
      <c r="P23" s="63"/>
      <c r="Q23" s="46"/>
      <c r="R23" s="47"/>
    </row>
    <row r="24" spans="1:18" ht="16.5" customHeight="1">
      <c r="A24" s="55"/>
      <c r="B24" s="56"/>
      <c r="C24" s="39">
        <v>2</v>
      </c>
      <c r="D24" s="48" t="s">
        <v>53</v>
      </c>
      <c r="E24" s="49"/>
      <c r="F24" s="30">
        <v>5</v>
      </c>
      <c r="G24" s="48"/>
      <c r="H24" s="49"/>
      <c r="I24" s="50" t="s">
        <v>45</v>
      </c>
      <c r="J24" s="51"/>
      <c r="K24" s="51"/>
      <c r="L24" s="52"/>
      <c r="M24" s="50"/>
      <c r="N24" s="49"/>
      <c r="O24" s="48"/>
      <c r="P24" s="52"/>
      <c r="Q24" s="50"/>
      <c r="R24" s="51"/>
    </row>
    <row r="25" spans="1:18" ht="16.5" customHeight="1">
      <c r="A25" s="57"/>
      <c r="B25" s="58"/>
      <c r="C25" s="40">
        <v>3</v>
      </c>
      <c r="D25" s="43" t="s">
        <v>54</v>
      </c>
      <c r="E25" s="42"/>
      <c r="F25" s="31">
        <v>6</v>
      </c>
      <c r="G25" s="43"/>
      <c r="H25" s="42"/>
      <c r="I25" s="41"/>
      <c r="J25" s="44"/>
      <c r="K25" s="44"/>
      <c r="L25" s="45"/>
      <c r="M25" s="41"/>
      <c r="N25" s="42"/>
      <c r="O25" s="43"/>
      <c r="P25" s="45"/>
      <c r="Q25" s="41"/>
      <c r="R25" s="44"/>
    </row>
    <row r="26" spans="1:18" ht="16.5" customHeight="1">
      <c r="A26" s="53" t="str">
        <f>A21</f>
        <v>姫路南</v>
      </c>
      <c r="B26" s="54"/>
      <c r="C26" s="38" t="s">
        <v>23</v>
      </c>
      <c r="D26" s="59" t="s">
        <v>55</v>
      </c>
      <c r="E26" s="60"/>
      <c r="F26" s="29">
        <v>4</v>
      </c>
      <c r="G26" s="59"/>
      <c r="H26" s="60"/>
      <c r="I26" s="46" t="s">
        <v>56</v>
      </c>
      <c r="J26" s="47"/>
      <c r="K26" s="47"/>
      <c r="L26" s="61"/>
      <c r="M26" s="46" t="s">
        <v>57</v>
      </c>
      <c r="N26" s="60"/>
      <c r="O26" s="59" t="s">
        <v>58</v>
      </c>
      <c r="P26" s="61"/>
      <c r="Q26" s="46"/>
      <c r="R26" s="47"/>
    </row>
    <row r="27" spans="1:18" ht="16.5" customHeight="1">
      <c r="A27" s="55"/>
      <c r="B27" s="56"/>
      <c r="C27" s="39">
        <v>2</v>
      </c>
      <c r="D27" s="48" t="s">
        <v>25</v>
      </c>
      <c r="E27" s="49"/>
      <c r="F27" s="30">
        <v>5</v>
      </c>
      <c r="G27" s="48"/>
      <c r="H27" s="49"/>
      <c r="I27" s="50"/>
      <c r="J27" s="51"/>
      <c r="K27" s="51"/>
      <c r="L27" s="52"/>
      <c r="M27" s="50" t="s">
        <v>25</v>
      </c>
      <c r="N27" s="49"/>
      <c r="O27" s="48" t="s">
        <v>59</v>
      </c>
      <c r="P27" s="52"/>
      <c r="Q27" s="50"/>
      <c r="R27" s="51"/>
    </row>
    <row r="28" spans="1:18" ht="16.5" customHeight="1">
      <c r="A28" s="57"/>
      <c r="B28" s="58"/>
      <c r="C28" s="40">
        <v>3</v>
      </c>
      <c r="D28" s="43" t="s">
        <v>57</v>
      </c>
      <c r="E28" s="42"/>
      <c r="F28" s="31">
        <v>6</v>
      </c>
      <c r="G28" s="43"/>
      <c r="H28" s="42"/>
      <c r="I28" s="41"/>
      <c r="J28" s="44"/>
      <c r="K28" s="44"/>
      <c r="L28" s="45"/>
      <c r="M28" s="41" t="s">
        <v>56</v>
      </c>
      <c r="N28" s="42"/>
      <c r="O28" s="43"/>
      <c r="P28" s="45"/>
      <c r="Q28" s="41"/>
      <c r="R28" s="4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2" ht="13.5">
      <c r="I32" s="10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L7:N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 R7">
    <cfRule type="expression" priority="11" dxfId="124" stopIfTrue="1">
      <formula>$R7&gt;$R8</formula>
    </cfRule>
  </conditionalFormatting>
  <conditionalFormatting sqref="R8">
    <cfRule type="expression" priority="12" dxfId="124" stopIfTrue="1">
      <formula>$R8&gt;$R7</formula>
    </cfRule>
  </conditionalFormatting>
  <conditionalFormatting sqref="A8:B8">
    <cfRule type="expression" priority="13" dxfId="124" stopIfTrue="1">
      <formula>$R7&lt;$R8</formula>
    </cfRule>
  </conditionalFormatting>
  <conditionalFormatting sqref="C7:C8">
    <cfRule type="cellIs" priority="14" dxfId="124" operator="greaterThan" stopIfTrue="1">
      <formula>0</formula>
    </cfRule>
  </conditionalFormatting>
  <conditionalFormatting sqref="D7:E8">
    <cfRule type="cellIs" priority="15" dxfId="124" operator="greaterThan" stopIfTrue="1">
      <formula>0</formula>
    </cfRule>
  </conditionalFormatting>
  <conditionalFormatting sqref="F7:F8">
    <cfRule type="cellIs" priority="16" dxfId="124" operator="greaterThan" stopIfTrue="1">
      <formula>0</formula>
    </cfRule>
  </conditionalFormatting>
  <conditionalFormatting sqref="G7:H8">
    <cfRule type="cellIs" priority="17" dxfId="124" operator="greaterThan" stopIfTrue="1">
      <formula>0</formula>
    </cfRule>
  </conditionalFormatting>
  <conditionalFormatting sqref="I7:I8">
    <cfRule type="cellIs" priority="18" dxfId="124" operator="greaterThan" stopIfTrue="1">
      <formula>0</formula>
    </cfRule>
  </conditionalFormatting>
  <conditionalFormatting sqref="A20:B20 R20">
    <cfRule type="expression" priority="24" dxfId="124" stopIfTrue="1">
      <formula>$R20&gt;$R21</formula>
    </cfRule>
  </conditionalFormatting>
  <conditionalFormatting sqref="R21">
    <cfRule type="expression" priority="25" dxfId="124" stopIfTrue="1">
      <formula>$R21&gt;$R20</formula>
    </cfRule>
  </conditionalFormatting>
  <conditionalFormatting sqref="A21:B21">
    <cfRule type="expression" priority="26" dxfId="124" stopIfTrue="1">
      <formula>$R20&lt;$R21</formula>
    </cfRule>
  </conditionalFormatting>
  <conditionalFormatting sqref="C20:C21">
    <cfRule type="cellIs" priority="27" dxfId="124" operator="greaterThan" stopIfTrue="1">
      <formula>0</formula>
    </cfRule>
  </conditionalFormatting>
  <conditionalFormatting sqref="D20:E21">
    <cfRule type="cellIs" priority="28" dxfId="124" operator="greaterThan" stopIfTrue="1">
      <formula>0</formula>
    </cfRule>
  </conditionalFormatting>
  <conditionalFormatting sqref="F20:F21">
    <cfRule type="cellIs" priority="29" dxfId="124" operator="greaterThan" stopIfTrue="1">
      <formula>0</formula>
    </cfRule>
  </conditionalFormatting>
  <conditionalFormatting sqref="G20:H21">
    <cfRule type="cellIs" priority="30" dxfId="124" operator="greaterThan" stopIfTrue="1">
      <formula>0</formula>
    </cfRule>
  </conditionalFormatting>
  <conditionalFormatting sqref="I20:I21">
    <cfRule type="cellIs" priority="31" dxfId="124" operator="greaterThan" stopIfTrue="1">
      <formula>0</formula>
    </cfRule>
  </conditionalFormatting>
  <conditionalFormatting sqref="J20:K21">
    <cfRule type="cellIs" priority="32" dxfId="124" operator="greaterThan" stopIfTrue="1">
      <formula>0</formula>
    </cfRule>
  </conditionalFormatting>
  <conditionalFormatting sqref="L20:L21">
    <cfRule type="cellIs" priority="33" dxfId="124" operator="greaterThan" stopIfTrue="1">
      <formula>0</formula>
    </cfRule>
  </conditionalFormatting>
  <conditionalFormatting sqref="M20:N21">
    <cfRule type="cellIs" priority="34" dxfId="124" operator="greaterThan" stopIfTrue="1">
      <formula>0</formula>
    </cfRule>
  </conditionalFormatting>
  <conditionalFormatting sqref="O20:O21">
    <cfRule type="cellIs" priority="35" dxfId="124" operator="greaterThan" stopIfTrue="1">
      <formula>0</formula>
    </cfRule>
  </conditionalFormatting>
  <conditionalFormatting sqref="P20:Q21">
    <cfRule type="cellIs" priority="36" dxfId="124" operator="greaterThan" stopIfTrue="1">
      <formula>0</formula>
    </cfRule>
  </conditionalFormatting>
  <conditionalFormatting sqref="J7:K8">
    <cfRule type="cellIs" priority="3" dxfId="124" operator="greaterThan" stopIfTrue="1">
      <formula>0</formula>
    </cfRule>
  </conditionalFormatting>
  <conditionalFormatting sqref="H19">
    <cfRule type="expression" priority="2" dxfId="6" stopIfTrue="1">
      <formula>H20=""</formula>
    </cfRule>
  </conditionalFormatting>
  <conditionalFormatting sqref="H6">
    <cfRule type="expression" priority="1" dxfId="6" stopIfTrue="1">
      <formula>H7=""</formula>
    </cfRule>
  </conditionalFormatting>
  <conditionalFormatting sqref="A23:B23 A10:B10">
    <cfRule type="expression" priority="75" dxfId="124" stopIfTrue="1">
      <formula>$R7&gt;$R8</formula>
    </cfRule>
  </conditionalFormatting>
  <conditionalFormatting sqref="A25:B25 A12:B12">
    <cfRule type="expression" priority="76" dxfId="124" stopIfTrue="1">
      <formula>'4.18'!#REF!&gt;$R9</formula>
    </cfRule>
  </conditionalFormatting>
  <conditionalFormatting sqref="A24:B24 A11:B11">
    <cfRule type="expression" priority="77" dxfId="124" stopIfTrue="1">
      <formula>$R8&gt;'4.18'!#REF!</formula>
    </cfRule>
  </conditionalFormatting>
  <conditionalFormatting sqref="A26:B26 A13:B13">
    <cfRule type="expression" priority="78" dxfId="124" stopIfTrue="1">
      <formula>$R7&lt;$R8</formula>
    </cfRule>
  </conditionalFormatting>
  <conditionalFormatting sqref="A28:B28 A15:B15">
    <cfRule type="expression" priority="79" dxfId="124" stopIfTrue="1">
      <formula>'4.18'!#REF!&lt;$R9</formula>
    </cfRule>
  </conditionalFormatting>
  <conditionalFormatting sqref="A27:B27 A14:B14">
    <cfRule type="expression" priority="80" dxfId="124" stopIfTrue="1">
      <formula>$R8&lt;'4.18'!#REF!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I4:J4 M4:N4 I17:J17 M17:N17 C20:Q21 C7:K8 L7 O7:Q8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R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7" t="s">
        <v>36</v>
      </c>
      <c r="B1" s="87" t="s">
        <v>4</v>
      </c>
      <c r="C1" s="87"/>
      <c r="D1" s="87"/>
      <c r="E1" s="87"/>
      <c r="F1" s="87"/>
      <c r="G1" s="87"/>
      <c r="H1" s="5" t="s">
        <v>5</v>
      </c>
      <c r="I1" s="26">
        <v>2</v>
      </c>
      <c r="J1" s="6" t="s">
        <v>6</v>
      </c>
      <c r="K1" s="7">
        <v>2015</v>
      </c>
      <c r="L1" s="8" t="s">
        <v>7</v>
      </c>
      <c r="M1" s="35">
        <v>4</v>
      </c>
      <c r="N1" s="8" t="s">
        <v>0</v>
      </c>
      <c r="O1" s="35">
        <v>19</v>
      </c>
      <c r="P1" s="5" t="s">
        <v>8</v>
      </c>
      <c r="Q1" s="36" t="s">
        <v>26</v>
      </c>
      <c r="R1" s="9" t="s">
        <v>10</v>
      </c>
    </row>
    <row r="2" ht="5.25" customHeight="1"/>
    <row r="3" spans="11:18" ht="18.75" customHeight="1">
      <c r="K3" s="88" t="s">
        <v>11</v>
      </c>
      <c r="L3" s="88"/>
      <c r="M3" s="89" t="s">
        <v>101</v>
      </c>
      <c r="N3" s="89"/>
      <c r="O3" s="89"/>
      <c r="P3" s="89"/>
      <c r="Q3" s="89"/>
      <c r="R3" s="28" t="s">
        <v>12</v>
      </c>
    </row>
    <row r="4" spans="1:18" ht="18.75" customHeight="1">
      <c r="A4" s="22"/>
      <c r="B4" s="24">
        <v>2</v>
      </c>
      <c r="C4" s="23" t="s">
        <v>2</v>
      </c>
      <c r="E4" s="71" t="s">
        <v>1</v>
      </c>
      <c r="F4" s="71"/>
      <c r="G4" s="72" t="s">
        <v>13</v>
      </c>
      <c r="H4" s="72"/>
      <c r="I4" s="73">
        <v>0.47291666666666665</v>
      </c>
      <c r="J4" s="73"/>
      <c r="K4" s="74" t="s">
        <v>14</v>
      </c>
      <c r="L4" s="74"/>
      <c r="M4" s="73">
        <v>0.5472222222222223</v>
      </c>
      <c r="N4" s="73"/>
      <c r="O4" s="74" t="s">
        <v>15</v>
      </c>
      <c r="P4" s="74"/>
      <c r="Q4" s="75">
        <f>SUM(M4-I4)</f>
        <v>0.07430555555555562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6" t="s">
        <v>111</v>
      </c>
      <c r="B6" s="77"/>
      <c r="C6" s="1" t="s">
        <v>112</v>
      </c>
      <c r="D6" s="2" t="s">
        <v>113</v>
      </c>
      <c r="E6" s="3" t="s">
        <v>114</v>
      </c>
      <c r="F6" s="1" t="s">
        <v>115</v>
      </c>
      <c r="G6" s="2" t="s">
        <v>116</v>
      </c>
      <c r="H6" s="21" t="s">
        <v>117</v>
      </c>
      <c r="I6" s="1" t="s">
        <v>118</v>
      </c>
      <c r="J6" s="2" t="s">
        <v>119</v>
      </c>
      <c r="K6" s="3" t="s">
        <v>120</v>
      </c>
      <c r="L6" s="25" t="s">
        <v>121</v>
      </c>
      <c r="M6" s="13" t="s">
        <v>122</v>
      </c>
      <c r="N6" s="14" t="s">
        <v>123</v>
      </c>
      <c r="O6" s="25" t="s">
        <v>124</v>
      </c>
      <c r="P6" s="13" t="s">
        <v>125</v>
      </c>
      <c r="Q6" s="14" t="s">
        <v>126</v>
      </c>
      <c r="R6" s="15" t="s">
        <v>16</v>
      </c>
    </row>
    <row r="7" spans="1:18" ht="27.75" customHeight="1">
      <c r="A7" s="69" t="s">
        <v>109</v>
      </c>
      <c r="B7" s="70"/>
      <c r="C7" s="32">
        <v>0</v>
      </c>
      <c r="D7" s="33">
        <v>0</v>
      </c>
      <c r="E7" s="34">
        <v>0</v>
      </c>
      <c r="F7" s="32">
        <v>0</v>
      </c>
      <c r="G7" s="33">
        <v>2</v>
      </c>
      <c r="H7" s="34">
        <v>0</v>
      </c>
      <c r="I7" s="32">
        <v>0</v>
      </c>
      <c r="J7" s="33">
        <v>0</v>
      </c>
      <c r="K7" s="34">
        <v>0</v>
      </c>
      <c r="L7" s="32"/>
      <c r="M7" s="33"/>
      <c r="N7" s="34"/>
      <c r="O7" s="32"/>
      <c r="P7" s="33"/>
      <c r="Q7" s="34"/>
      <c r="R7" s="37">
        <f>SUM(C7:Q7)</f>
        <v>2</v>
      </c>
    </row>
    <row r="8" spans="1:18" ht="27.75" customHeight="1">
      <c r="A8" s="69" t="s">
        <v>110</v>
      </c>
      <c r="B8" s="70"/>
      <c r="C8" s="32">
        <v>0</v>
      </c>
      <c r="D8" s="33">
        <v>0</v>
      </c>
      <c r="E8" s="34">
        <v>2</v>
      </c>
      <c r="F8" s="32">
        <v>0</v>
      </c>
      <c r="G8" s="33">
        <v>0</v>
      </c>
      <c r="H8" s="34">
        <v>0</v>
      </c>
      <c r="I8" s="32">
        <v>0</v>
      </c>
      <c r="J8" s="33">
        <v>2</v>
      </c>
      <c r="K8" s="34" t="s">
        <v>17</v>
      </c>
      <c r="L8" s="32"/>
      <c r="M8" s="33"/>
      <c r="N8" s="34"/>
      <c r="O8" s="32"/>
      <c r="P8" s="33"/>
      <c r="Q8" s="34"/>
      <c r="R8" s="37">
        <f>SUM(C8:Q8)</f>
        <v>4</v>
      </c>
    </row>
    <row r="9" spans="1:18" ht="21" customHeight="1">
      <c r="A9" s="76" t="s">
        <v>108</v>
      </c>
      <c r="B9" s="77"/>
      <c r="C9" s="64" t="s">
        <v>18</v>
      </c>
      <c r="D9" s="65"/>
      <c r="E9" s="65"/>
      <c r="F9" s="65"/>
      <c r="G9" s="65"/>
      <c r="H9" s="65"/>
      <c r="I9" s="65" t="s">
        <v>19</v>
      </c>
      <c r="J9" s="66"/>
      <c r="K9" s="67" t="s">
        <v>20</v>
      </c>
      <c r="L9" s="68"/>
      <c r="M9" s="65" t="s">
        <v>21</v>
      </c>
      <c r="N9" s="68"/>
      <c r="O9" s="65" t="s">
        <v>22</v>
      </c>
      <c r="P9" s="65"/>
      <c r="Q9" s="65"/>
      <c r="R9" s="66"/>
    </row>
    <row r="10" spans="1:18" ht="16.5" customHeight="1">
      <c r="A10" s="55" t="str">
        <f>A7</f>
        <v>高 砂</v>
      </c>
      <c r="B10" s="56"/>
      <c r="C10" s="38" t="s">
        <v>23</v>
      </c>
      <c r="D10" s="59" t="s">
        <v>61</v>
      </c>
      <c r="E10" s="60"/>
      <c r="F10" s="29">
        <v>4</v>
      </c>
      <c r="G10" s="59"/>
      <c r="H10" s="60"/>
      <c r="I10" s="46" t="s">
        <v>60</v>
      </c>
      <c r="J10" s="47"/>
      <c r="K10" s="47"/>
      <c r="L10" s="61"/>
      <c r="M10" s="46"/>
      <c r="N10" s="60"/>
      <c r="O10" s="62"/>
      <c r="P10" s="63"/>
      <c r="Q10" s="46"/>
      <c r="R10" s="47"/>
    </row>
    <row r="11" spans="1:18" ht="16.5" customHeight="1">
      <c r="A11" s="55"/>
      <c r="B11" s="56"/>
      <c r="C11" s="39">
        <v>2</v>
      </c>
      <c r="D11" s="48" t="s">
        <v>30</v>
      </c>
      <c r="E11" s="49"/>
      <c r="F11" s="30">
        <v>5</v>
      </c>
      <c r="G11" s="48"/>
      <c r="H11" s="49"/>
      <c r="I11" s="50"/>
      <c r="J11" s="51"/>
      <c r="K11" s="51"/>
      <c r="L11" s="52"/>
      <c r="M11" s="50"/>
      <c r="N11" s="49"/>
      <c r="O11" s="48"/>
      <c r="P11" s="52"/>
      <c r="Q11" s="50"/>
      <c r="R11" s="51"/>
    </row>
    <row r="12" spans="1:18" ht="16.5" customHeight="1">
      <c r="A12" s="57"/>
      <c r="B12" s="58"/>
      <c r="C12" s="40">
        <v>3</v>
      </c>
      <c r="D12" s="43"/>
      <c r="E12" s="42"/>
      <c r="F12" s="31">
        <v>6</v>
      </c>
      <c r="G12" s="43"/>
      <c r="H12" s="42"/>
      <c r="I12" s="41"/>
      <c r="J12" s="44"/>
      <c r="K12" s="44"/>
      <c r="L12" s="45"/>
      <c r="M12" s="41"/>
      <c r="N12" s="42"/>
      <c r="O12" s="43"/>
      <c r="P12" s="45"/>
      <c r="Q12" s="41"/>
      <c r="R12" s="44"/>
    </row>
    <row r="13" spans="1:18" ht="16.5" customHeight="1">
      <c r="A13" s="53" t="str">
        <f>A8</f>
        <v>洲 本</v>
      </c>
      <c r="B13" s="78"/>
      <c r="C13" s="38" t="s">
        <v>23</v>
      </c>
      <c r="D13" s="59" t="s">
        <v>62</v>
      </c>
      <c r="E13" s="60"/>
      <c r="F13" s="29">
        <v>4</v>
      </c>
      <c r="G13" s="59"/>
      <c r="H13" s="60"/>
      <c r="I13" s="46" t="s">
        <v>63</v>
      </c>
      <c r="J13" s="47"/>
      <c r="K13" s="47"/>
      <c r="L13" s="61"/>
      <c r="M13" s="46"/>
      <c r="N13" s="60"/>
      <c r="O13" s="59"/>
      <c r="P13" s="61"/>
      <c r="Q13" s="46"/>
      <c r="R13" s="47"/>
    </row>
    <row r="14" spans="1:18" ht="16.5" customHeight="1">
      <c r="A14" s="55"/>
      <c r="B14" s="79"/>
      <c r="C14" s="39">
        <v>2</v>
      </c>
      <c r="D14" s="48" t="s">
        <v>64</v>
      </c>
      <c r="E14" s="49"/>
      <c r="F14" s="30">
        <v>5</v>
      </c>
      <c r="G14" s="48"/>
      <c r="H14" s="49"/>
      <c r="I14" s="50"/>
      <c r="J14" s="51"/>
      <c r="K14" s="51"/>
      <c r="L14" s="52"/>
      <c r="M14" s="50"/>
      <c r="N14" s="49"/>
      <c r="O14" s="48"/>
      <c r="P14" s="52"/>
      <c r="Q14" s="50"/>
      <c r="R14" s="51"/>
    </row>
    <row r="15" spans="1:18" ht="16.5" customHeight="1">
      <c r="A15" s="57"/>
      <c r="B15" s="80"/>
      <c r="C15" s="40">
        <v>3</v>
      </c>
      <c r="D15" s="43"/>
      <c r="E15" s="42"/>
      <c r="F15" s="31">
        <v>6</v>
      </c>
      <c r="G15" s="43"/>
      <c r="H15" s="42"/>
      <c r="I15" s="41"/>
      <c r="J15" s="44"/>
      <c r="K15" s="44"/>
      <c r="L15" s="45"/>
      <c r="M15" s="41"/>
      <c r="N15" s="42"/>
      <c r="O15" s="43"/>
      <c r="P15" s="45"/>
      <c r="Q15" s="41"/>
      <c r="R15" s="4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8" ht="13.5">
      <c r="I18" s="10"/>
    </row>
  </sheetData>
  <sheetProtection/>
  <mergeCells count="6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A7:B7 R7">
    <cfRule type="expression" priority="8" dxfId="124" stopIfTrue="1">
      <formula>$R7&gt;$R8</formula>
    </cfRule>
  </conditionalFormatting>
  <conditionalFormatting sqref="R8">
    <cfRule type="expression" priority="9" dxfId="124" stopIfTrue="1">
      <formula>$R8&gt;$R7</formula>
    </cfRule>
  </conditionalFormatting>
  <conditionalFormatting sqref="A8:B8">
    <cfRule type="expression" priority="10" dxfId="124" stopIfTrue="1">
      <formula>$R7&lt;$R8</formula>
    </cfRule>
  </conditionalFormatting>
  <conditionalFormatting sqref="C7:C8">
    <cfRule type="cellIs" priority="11" dxfId="124" operator="greaterThan" stopIfTrue="1">
      <formula>0</formula>
    </cfRule>
  </conditionalFormatting>
  <conditionalFormatting sqref="D7:E8">
    <cfRule type="cellIs" priority="12" dxfId="124" operator="greaterThan" stopIfTrue="1">
      <formula>0</formula>
    </cfRule>
  </conditionalFormatting>
  <conditionalFormatting sqref="F7:F8">
    <cfRule type="cellIs" priority="13" dxfId="124" operator="greaterThan" stopIfTrue="1">
      <formula>0</formula>
    </cfRule>
  </conditionalFormatting>
  <conditionalFormatting sqref="G7:H8">
    <cfRule type="cellIs" priority="14" dxfId="124" operator="greaterThan" stopIfTrue="1">
      <formula>0</formula>
    </cfRule>
  </conditionalFormatting>
  <conditionalFormatting sqref="I7:I8">
    <cfRule type="cellIs" priority="15" dxfId="124" operator="greaterThan" stopIfTrue="1">
      <formula>0</formula>
    </cfRule>
  </conditionalFormatting>
  <conditionalFormatting sqref="J7:K8">
    <cfRule type="cellIs" priority="16" dxfId="124" operator="greaterThan" stopIfTrue="1">
      <formula>0</formula>
    </cfRule>
  </conditionalFormatting>
  <conditionalFormatting sqref="L7:L8">
    <cfRule type="cellIs" priority="17" dxfId="124" operator="greaterThan" stopIfTrue="1">
      <formula>0</formula>
    </cfRule>
  </conditionalFormatting>
  <conditionalFormatting sqref="M7:N8">
    <cfRule type="cellIs" priority="18" dxfId="124" operator="greaterThan" stopIfTrue="1">
      <formula>0</formula>
    </cfRule>
  </conditionalFormatting>
  <conditionalFormatting sqref="O7:O8">
    <cfRule type="cellIs" priority="19" dxfId="124" operator="greaterThan" stopIfTrue="1">
      <formula>0</formula>
    </cfRule>
  </conditionalFormatting>
  <conditionalFormatting sqref="P7:Q8">
    <cfRule type="cellIs" priority="20" dxfId="124" operator="greaterThan" stopIfTrue="1">
      <formula>0</formula>
    </cfRule>
  </conditionalFormatting>
  <conditionalFormatting sqref="H6">
    <cfRule type="expression" priority="1" dxfId="6" stopIfTrue="1">
      <formula>H7=""</formula>
    </cfRule>
  </conditionalFormatting>
  <conditionalFormatting sqref="A10:B10">
    <cfRule type="expression" priority="69" dxfId="124" stopIfTrue="1">
      <formula>$R7&gt;$R8</formula>
    </cfRule>
  </conditionalFormatting>
  <conditionalFormatting sqref="A12:B12">
    <cfRule type="expression" priority="70" dxfId="124" stopIfTrue="1">
      <formula>'4.19'!#REF!&gt;$R9</formula>
    </cfRule>
  </conditionalFormatting>
  <conditionalFormatting sqref="A11:B11">
    <cfRule type="expression" priority="71" dxfId="124" stopIfTrue="1">
      <formula>$R8&gt;'4.19'!#REF!</formula>
    </cfRule>
  </conditionalFormatting>
  <conditionalFormatting sqref="A13:B13">
    <cfRule type="expression" priority="72" dxfId="124" stopIfTrue="1">
      <formula>$R7&lt;$R8</formula>
    </cfRule>
  </conditionalFormatting>
  <conditionalFormatting sqref="A15:B15">
    <cfRule type="expression" priority="73" dxfId="124" stopIfTrue="1">
      <formula>'4.19'!#REF!&lt;$R9</formula>
    </cfRule>
  </conditionalFormatting>
  <conditionalFormatting sqref="A14:B14">
    <cfRule type="expression" priority="74" dxfId="124" stopIfTrue="1">
      <formula>$R8&lt;'4.19'!#REF!</formula>
    </cfRule>
  </conditionalFormatting>
  <dataValidations count="4">
    <dataValidation type="list" allowBlank="1" showInputMessage="1" showErrorMessage="1" sqref="C4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I4:J4 M4:N4 C7:Q8"/>
    <dataValidation type="list" allowBlank="1" showInputMessage="1" showErrorMessage="1" sqref="A4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7" t="s">
        <v>36</v>
      </c>
      <c r="B1" s="87" t="s">
        <v>4</v>
      </c>
      <c r="C1" s="87"/>
      <c r="D1" s="87"/>
      <c r="E1" s="87"/>
      <c r="F1" s="87"/>
      <c r="G1" s="87"/>
      <c r="H1" s="5" t="s">
        <v>5</v>
      </c>
      <c r="I1" s="26">
        <v>3</v>
      </c>
      <c r="J1" s="6" t="s">
        <v>6</v>
      </c>
      <c r="K1" s="7">
        <v>2015</v>
      </c>
      <c r="L1" s="8" t="s">
        <v>7</v>
      </c>
      <c r="M1" s="35">
        <v>4</v>
      </c>
      <c r="N1" s="8" t="s">
        <v>0</v>
      </c>
      <c r="O1" s="35">
        <v>25</v>
      </c>
      <c r="P1" s="5" t="s">
        <v>8</v>
      </c>
      <c r="Q1" s="36" t="s">
        <v>9</v>
      </c>
      <c r="R1" s="9" t="s">
        <v>10</v>
      </c>
    </row>
    <row r="2" ht="5.25" customHeight="1"/>
    <row r="3" spans="11:18" ht="18.75" customHeight="1">
      <c r="K3" s="88" t="s">
        <v>11</v>
      </c>
      <c r="L3" s="88"/>
      <c r="M3" s="89" t="s">
        <v>101</v>
      </c>
      <c r="N3" s="89"/>
      <c r="O3" s="89"/>
      <c r="P3" s="89"/>
      <c r="Q3" s="89"/>
      <c r="R3" s="28" t="s">
        <v>12</v>
      </c>
    </row>
    <row r="4" spans="1:18" ht="18.75" customHeight="1">
      <c r="A4" s="22"/>
      <c r="B4" s="24">
        <v>2</v>
      </c>
      <c r="C4" s="23" t="s">
        <v>2</v>
      </c>
      <c r="E4" s="71" t="s">
        <v>1</v>
      </c>
      <c r="F4" s="71"/>
      <c r="G4" s="72" t="s">
        <v>13</v>
      </c>
      <c r="H4" s="72"/>
      <c r="I4" s="73">
        <v>0.4173611111111111</v>
      </c>
      <c r="J4" s="73"/>
      <c r="K4" s="74" t="s">
        <v>14</v>
      </c>
      <c r="L4" s="74"/>
      <c r="M4" s="73">
        <v>0.4909722222222222</v>
      </c>
      <c r="N4" s="73"/>
      <c r="O4" s="74" t="s">
        <v>15</v>
      </c>
      <c r="P4" s="74"/>
      <c r="Q4" s="75">
        <f>SUM(M4-I4)</f>
        <v>0.07361111111111107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6" t="s">
        <v>111</v>
      </c>
      <c r="B6" s="77"/>
      <c r="C6" s="1" t="s">
        <v>112</v>
      </c>
      <c r="D6" s="2" t="s">
        <v>113</v>
      </c>
      <c r="E6" s="3" t="s">
        <v>114</v>
      </c>
      <c r="F6" s="1" t="s">
        <v>115</v>
      </c>
      <c r="G6" s="2" t="s">
        <v>116</v>
      </c>
      <c r="H6" s="3" t="s">
        <v>127</v>
      </c>
      <c r="I6" s="1" t="s">
        <v>128</v>
      </c>
      <c r="J6" s="13" t="s">
        <v>129</v>
      </c>
      <c r="K6" s="14" t="s">
        <v>130</v>
      </c>
      <c r="L6" s="25" t="s">
        <v>121</v>
      </c>
      <c r="M6" s="13" t="s">
        <v>122</v>
      </c>
      <c r="N6" s="14" t="s">
        <v>123</v>
      </c>
      <c r="O6" s="25" t="s">
        <v>124</v>
      </c>
      <c r="P6" s="13" t="s">
        <v>125</v>
      </c>
      <c r="Q6" s="14" t="s">
        <v>126</v>
      </c>
      <c r="R6" s="15" t="s">
        <v>16</v>
      </c>
    </row>
    <row r="7" spans="1:18" ht="27.75" customHeight="1">
      <c r="A7" s="69" t="s">
        <v>65</v>
      </c>
      <c r="B7" s="70"/>
      <c r="C7" s="32">
        <v>0</v>
      </c>
      <c r="D7" s="33">
        <v>0</v>
      </c>
      <c r="E7" s="34">
        <v>0</v>
      </c>
      <c r="F7" s="32">
        <v>1</v>
      </c>
      <c r="G7" s="33">
        <v>0</v>
      </c>
      <c r="H7" s="34">
        <v>0</v>
      </c>
      <c r="I7" s="32">
        <v>0</v>
      </c>
      <c r="J7" s="33"/>
      <c r="K7" s="34"/>
      <c r="L7" s="81" t="s">
        <v>35</v>
      </c>
      <c r="M7" s="82"/>
      <c r="N7" s="83"/>
      <c r="O7" s="16"/>
      <c r="P7" s="17"/>
      <c r="Q7" s="18"/>
      <c r="R7" s="37">
        <f>SUM(C7:Q7)</f>
        <v>1</v>
      </c>
    </row>
    <row r="8" spans="1:18" ht="27.75" customHeight="1">
      <c r="A8" s="69" t="s">
        <v>66</v>
      </c>
      <c r="B8" s="70"/>
      <c r="C8" s="32">
        <v>0</v>
      </c>
      <c r="D8" s="33">
        <v>0</v>
      </c>
      <c r="E8" s="34">
        <v>2</v>
      </c>
      <c r="F8" s="32">
        <v>0</v>
      </c>
      <c r="G8" s="33">
        <v>5</v>
      </c>
      <c r="H8" s="34">
        <v>0</v>
      </c>
      <c r="I8" s="32" t="s">
        <v>67</v>
      </c>
      <c r="J8" s="33"/>
      <c r="K8" s="34"/>
      <c r="L8" s="84"/>
      <c r="M8" s="85"/>
      <c r="N8" s="86"/>
      <c r="O8" s="16"/>
      <c r="P8" s="17"/>
      <c r="Q8" s="18"/>
      <c r="R8" s="37">
        <v>8</v>
      </c>
    </row>
    <row r="9" spans="1:18" ht="21" customHeight="1">
      <c r="A9" s="76" t="s">
        <v>108</v>
      </c>
      <c r="B9" s="77"/>
      <c r="C9" s="64" t="s">
        <v>18</v>
      </c>
      <c r="D9" s="65"/>
      <c r="E9" s="65"/>
      <c r="F9" s="65"/>
      <c r="G9" s="65"/>
      <c r="H9" s="65"/>
      <c r="I9" s="65" t="s">
        <v>19</v>
      </c>
      <c r="J9" s="66"/>
      <c r="K9" s="67" t="s">
        <v>20</v>
      </c>
      <c r="L9" s="68"/>
      <c r="M9" s="65" t="s">
        <v>21</v>
      </c>
      <c r="N9" s="68"/>
      <c r="O9" s="65" t="s">
        <v>22</v>
      </c>
      <c r="P9" s="65"/>
      <c r="Q9" s="65"/>
      <c r="R9" s="66"/>
    </row>
    <row r="10" spans="1:18" ht="16.5" customHeight="1">
      <c r="A10" s="55" t="str">
        <f>A7</f>
        <v>夢野台</v>
      </c>
      <c r="B10" s="56"/>
      <c r="C10" s="38" t="s">
        <v>23</v>
      </c>
      <c r="D10" s="59" t="s">
        <v>68</v>
      </c>
      <c r="E10" s="60"/>
      <c r="F10" s="29">
        <v>4</v>
      </c>
      <c r="G10" s="59"/>
      <c r="H10" s="60"/>
      <c r="I10" s="46" t="s">
        <v>69</v>
      </c>
      <c r="J10" s="47"/>
      <c r="K10" s="47"/>
      <c r="L10" s="61"/>
      <c r="M10" s="46"/>
      <c r="N10" s="60"/>
      <c r="O10" s="62"/>
      <c r="P10" s="63"/>
      <c r="Q10" s="46"/>
      <c r="R10" s="47"/>
    </row>
    <row r="11" spans="1:18" ht="16.5" customHeight="1">
      <c r="A11" s="55"/>
      <c r="B11" s="56"/>
      <c r="C11" s="39">
        <v>2</v>
      </c>
      <c r="D11" s="48" t="s">
        <v>70</v>
      </c>
      <c r="E11" s="49"/>
      <c r="F11" s="30">
        <v>5</v>
      </c>
      <c r="G11" s="48"/>
      <c r="H11" s="49"/>
      <c r="I11" s="50"/>
      <c r="J11" s="51"/>
      <c r="K11" s="51"/>
      <c r="L11" s="52"/>
      <c r="M11" s="50"/>
      <c r="N11" s="49"/>
      <c r="O11" s="48"/>
      <c r="P11" s="52"/>
      <c r="Q11" s="50"/>
      <c r="R11" s="51"/>
    </row>
    <row r="12" spans="1:18" ht="16.5" customHeight="1">
      <c r="A12" s="57"/>
      <c r="B12" s="58"/>
      <c r="C12" s="40">
        <v>3</v>
      </c>
      <c r="D12" s="43"/>
      <c r="E12" s="42"/>
      <c r="F12" s="31">
        <v>6</v>
      </c>
      <c r="G12" s="43"/>
      <c r="H12" s="42"/>
      <c r="I12" s="41"/>
      <c r="J12" s="44"/>
      <c r="K12" s="44"/>
      <c r="L12" s="45"/>
      <c r="M12" s="41"/>
      <c r="N12" s="42"/>
      <c r="O12" s="43"/>
      <c r="P12" s="45"/>
      <c r="Q12" s="41"/>
      <c r="R12" s="44"/>
    </row>
    <row r="13" spans="1:18" ht="16.5" customHeight="1">
      <c r="A13" s="53" t="str">
        <f>A8</f>
        <v>社</v>
      </c>
      <c r="B13" s="78"/>
      <c r="C13" s="38" t="s">
        <v>23</v>
      </c>
      <c r="D13" s="59" t="s">
        <v>71</v>
      </c>
      <c r="E13" s="60"/>
      <c r="F13" s="29">
        <v>4</v>
      </c>
      <c r="G13" s="59"/>
      <c r="H13" s="60"/>
      <c r="I13" s="46" t="s">
        <v>72</v>
      </c>
      <c r="J13" s="47"/>
      <c r="K13" s="47"/>
      <c r="L13" s="61"/>
      <c r="M13" s="46"/>
      <c r="N13" s="60"/>
      <c r="O13" s="59" t="s">
        <v>73</v>
      </c>
      <c r="P13" s="61"/>
      <c r="Q13" s="46"/>
      <c r="R13" s="47"/>
    </row>
    <row r="14" spans="1:18" ht="16.5" customHeight="1">
      <c r="A14" s="55"/>
      <c r="B14" s="79"/>
      <c r="C14" s="39">
        <v>2</v>
      </c>
      <c r="D14" s="48" t="s">
        <v>74</v>
      </c>
      <c r="E14" s="49"/>
      <c r="F14" s="30">
        <v>5</v>
      </c>
      <c r="G14" s="48"/>
      <c r="H14" s="49"/>
      <c r="I14" s="50"/>
      <c r="J14" s="51"/>
      <c r="K14" s="51"/>
      <c r="L14" s="52"/>
      <c r="M14" s="50"/>
      <c r="N14" s="49"/>
      <c r="O14" s="48" t="s">
        <v>75</v>
      </c>
      <c r="P14" s="52"/>
      <c r="Q14" s="50"/>
      <c r="R14" s="51"/>
    </row>
    <row r="15" spans="1:18" ht="16.5" customHeight="1">
      <c r="A15" s="57"/>
      <c r="B15" s="80"/>
      <c r="C15" s="40">
        <v>3</v>
      </c>
      <c r="D15" s="43"/>
      <c r="E15" s="42"/>
      <c r="F15" s="31">
        <v>6</v>
      </c>
      <c r="G15" s="43"/>
      <c r="H15" s="42"/>
      <c r="I15" s="41"/>
      <c r="J15" s="44"/>
      <c r="K15" s="44"/>
      <c r="L15" s="45"/>
      <c r="M15" s="41"/>
      <c r="N15" s="42"/>
      <c r="O15" s="43"/>
      <c r="P15" s="45"/>
      <c r="Q15" s="41"/>
      <c r="R15" s="4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2"/>
      <c r="B17" s="24">
        <v>2</v>
      </c>
      <c r="C17" s="23" t="s">
        <v>2</v>
      </c>
      <c r="E17" s="71" t="s">
        <v>24</v>
      </c>
      <c r="F17" s="71"/>
      <c r="G17" s="72" t="s">
        <v>13</v>
      </c>
      <c r="H17" s="72"/>
      <c r="I17" s="73">
        <v>0.525</v>
      </c>
      <c r="J17" s="73"/>
      <c r="K17" s="74" t="s">
        <v>14</v>
      </c>
      <c r="L17" s="74"/>
      <c r="M17" s="73">
        <v>0.5659722222222222</v>
      </c>
      <c r="N17" s="73"/>
      <c r="O17" s="74" t="s">
        <v>15</v>
      </c>
      <c r="P17" s="74"/>
      <c r="Q17" s="75">
        <f>SUM(M17-I17)</f>
        <v>0.04097222222222219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6" t="s">
        <v>111</v>
      </c>
      <c r="B19" s="77"/>
      <c r="C19" s="1" t="s">
        <v>112</v>
      </c>
      <c r="D19" s="2" t="s">
        <v>113</v>
      </c>
      <c r="E19" s="3" t="s">
        <v>114</v>
      </c>
      <c r="F19" s="1" t="s">
        <v>115</v>
      </c>
      <c r="G19" s="2" t="s">
        <v>116</v>
      </c>
      <c r="H19" s="14" t="s">
        <v>127</v>
      </c>
      <c r="I19" s="25" t="s">
        <v>128</v>
      </c>
      <c r="J19" s="13" t="s">
        <v>129</v>
      </c>
      <c r="K19" s="14" t="s">
        <v>130</v>
      </c>
      <c r="L19" s="25" t="s">
        <v>121</v>
      </c>
      <c r="M19" s="13" t="s">
        <v>122</v>
      </c>
      <c r="N19" s="14" t="s">
        <v>123</v>
      </c>
      <c r="O19" s="25" t="s">
        <v>124</v>
      </c>
      <c r="P19" s="13" t="s">
        <v>125</v>
      </c>
      <c r="Q19" s="14" t="s">
        <v>126</v>
      </c>
      <c r="R19" s="15" t="s">
        <v>16</v>
      </c>
    </row>
    <row r="20" spans="1:18" ht="27.75" customHeight="1">
      <c r="A20" s="69" t="s">
        <v>104</v>
      </c>
      <c r="B20" s="70"/>
      <c r="C20" s="32">
        <v>0</v>
      </c>
      <c r="D20" s="33">
        <v>0</v>
      </c>
      <c r="E20" s="34">
        <v>0</v>
      </c>
      <c r="F20" s="32">
        <v>0</v>
      </c>
      <c r="G20" s="33">
        <v>0</v>
      </c>
      <c r="H20" s="34"/>
      <c r="I20" s="16"/>
      <c r="J20" s="33"/>
      <c r="K20" s="34"/>
      <c r="L20" s="81" t="s">
        <v>102</v>
      </c>
      <c r="M20" s="82"/>
      <c r="N20" s="83"/>
      <c r="O20" s="16"/>
      <c r="P20" s="17"/>
      <c r="Q20" s="18"/>
      <c r="R20" s="37">
        <f>SUM(C20:Q20)</f>
        <v>0</v>
      </c>
    </row>
    <row r="21" spans="1:18" ht="27.75" customHeight="1">
      <c r="A21" s="69" t="s">
        <v>103</v>
      </c>
      <c r="B21" s="70"/>
      <c r="C21" s="32">
        <v>0</v>
      </c>
      <c r="D21" s="33">
        <v>0</v>
      </c>
      <c r="E21" s="34">
        <v>0</v>
      </c>
      <c r="F21" s="32">
        <v>0</v>
      </c>
      <c r="G21" s="33" t="s">
        <v>76</v>
      </c>
      <c r="H21" s="34"/>
      <c r="I21" s="16"/>
      <c r="J21" s="33"/>
      <c r="K21" s="34"/>
      <c r="L21" s="84"/>
      <c r="M21" s="85"/>
      <c r="N21" s="86"/>
      <c r="O21" s="16"/>
      <c r="P21" s="17"/>
      <c r="Q21" s="18"/>
      <c r="R21" s="37">
        <v>10</v>
      </c>
    </row>
    <row r="22" spans="1:18" ht="21" customHeight="1">
      <c r="A22" s="76" t="s">
        <v>108</v>
      </c>
      <c r="B22" s="77"/>
      <c r="C22" s="64" t="s">
        <v>18</v>
      </c>
      <c r="D22" s="65"/>
      <c r="E22" s="65"/>
      <c r="F22" s="65"/>
      <c r="G22" s="65"/>
      <c r="H22" s="65"/>
      <c r="I22" s="65" t="s">
        <v>19</v>
      </c>
      <c r="J22" s="66"/>
      <c r="K22" s="67" t="s">
        <v>20</v>
      </c>
      <c r="L22" s="68"/>
      <c r="M22" s="65" t="s">
        <v>21</v>
      </c>
      <c r="N22" s="68"/>
      <c r="O22" s="65" t="s">
        <v>22</v>
      </c>
      <c r="P22" s="65"/>
      <c r="Q22" s="65"/>
      <c r="R22" s="66"/>
    </row>
    <row r="23" spans="1:18" ht="16.5" customHeight="1">
      <c r="A23" s="55" t="str">
        <f>A20</f>
        <v>夢　　　前</v>
      </c>
      <c r="B23" s="56"/>
      <c r="C23" s="38" t="s">
        <v>23</v>
      </c>
      <c r="D23" s="59" t="s">
        <v>28</v>
      </c>
      <c r="E23" s="60"/>
      <c r="F23" s="29">
        <v>4</v>
      </c>
      <c r="G23" s="59"/>
      <c r="H23" s="60"/>
      <c r="I23" s="46" t="s">
        <v>77</v>
      </c>
      <c r="J23" s="47"/>
      <c r="K23" s="47"/>
      <c r="L23" s="61"/>
      <c r="M23" s="46"/>
      <c r="N23" s="60"/>
      <c r="O23" s="62"/>
      <c r="P23" s="63"/>
      <c r="Q23" s="46"/>
      <c r="R23" s="47"/>
    </row>
    <row r="24" spans="1:18" ht="16.5" customHeight="1">
      <c r="A24" s="55"/>
      <c r="B24" s="56"/>
      <c r="C24" s="39">
        <v>2</v>
      </c>
      <c r="D24" s="48" t="s">
        <v>78</v>
      </c>
      <c r="E24" s="49"/>
      <c r="F24" s="30">
        <v>5</v>
      </c>
      <c r="G24" s="48"/>
      <c r="H24" s="49"/>
      <c r="I24" s="50"/>
      <c r="J24" s="51"/>
      <c r="K24" s="51"/>
      <c r="L24" s="52"/>
      <c r="M24" s="50"/>
      <c r="N24" s="49"/>
      <c r="O24" s="48"/>
      <c r="P24" s="52"/>
      <c r="Q24" s="50"/>
      <c r="R24" s="51"/>
    </row>
    <row r="25" spans="1:18" ht="16.5" customHeight="1">
      <c r="A25" s="57"/>
      <c r="B25" s="58"/>
      <c r="C25" s="40">
        <v>3</v>
      </c>
      <c r="D25" s="43"/>
      <c r="E25" s="42"/>
      <c r="F25" s="31">
        <v>6</v>
      </c>
      <c r="G25" s="43"/>
      <c r="H25" s="42"/>
      <c r="I25" s="41"/>
      <c r="J25" s="44"/>
      <c r="K25" s="44"/>
      <c r="L25" s="45"/>
      <c r="M25" s="41"/>
      <c r="N25" s="42"/>
      <c r="O25" s="43"/>
      <c r="P25" s="45"/>
      <c r="Q25" s="41"/>
      <c r="R25" s="44"/>
    </row>
    <row r="26" spans="1:18" ht="16.5" customHeight="1">
      <c r="A26" s="53" t="str">
        <f>A21</f>
        <v>神戸国際大附</v>
      </c>
      <c r="B26" s="54"/>
      <c r="C26" s="38" t="s">
        <v>23</v>
      </c>
      <c r="D26" s="59" t="s">
        <v>79</v>
      </c>
      <c r="E26" s="60"/>
      <c r="F26" s="29">
        <v>4</v>
      </c>
      <c r="G26" s="59"/>
      <c r="H26" s="60"/>
      <c r="I26" s="46" t="s">
        <v>28</v>
      </c>
      <c r="J26" s="47"/>
      <c r="K26" s="47"/>
      <c r="L26" s="61"/>
      <c r="M26" s="46" t="s">
        <v>28</v>
      </c>
      <c r="N26" s="60"/>
      <c r="O26" s="59" t="s">
        <v>80</v>
      </c>
      <c r="P26" s="61"/>
      <c r="Q26" s="46"/>
      <c r="R26" s="47"/>
    </row>
    <row r="27" spans="1:18" ht="16.5" customHeight="1">
      <c r="A27" s="55"/>
      <c r="B27" s="56"/>
      <c r="C27" s="39">
        <v>2</v>
      </c>
      <c r="D27" s="48"/>
      <c r="E27" s="49"/>
      <c r="F27" s="30">
        <v>5</v>
      </c>
      <c r="G27" s="48"/>
      <c r="H27" s="49"/>
      <c r="I27" s="50"/>
      <c r="J27" s="51"/>
      <c r="K27" s="51"/>
      <c r="L27" s="52"/>
      <c r="M27" s="50" t="s">
        <v>81</v>
      </c>
      <c r="N27" s="49"/>
      <c r="O27" s="48"/>
      <c r="P27" s="52"/>
      <c r="Q27" s="50"/>
      <c r="R27" s="51"/>
    </row>
    <row r="28" spans="1:18" ht="16.5" customHeight="1">
      <c r="A28" s="57"/>
      <c r="B28" s="58"/>
      <c r="C28" s="40">
        <v>3</v>
      </c>
      <c r="D28" s="43"/>
      <c r="E28" s="42"/>
      <c r="F28" s="31">
        <v>6</v>
      </c>
      <c r="G28" s="43"/>
      <c r="H28" s="42"/>
      <c r="I28" s="41"/>
      <c r="J28" s="44"/>
      <c r="K28" s="44"/>
      <c r="L28" s="45"/>
      <c r="M28" s="41" t="s">
        <v>82</v>
      </c>
      <c r="N28" s="42"/>
      <c r="O28" s="43"/>
      <c r="P28" s="45"/>
      <c r="Q28" s="41"/>
      <c r="R28" s="4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125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  <mergeCell ref="L20:N21"/>
  </mergeCells>
  <conditionalFormatting sqref="A7:B7 R7">
    <cfRule type="expression" priority="11" dxfId="124" stopIfTrue="1">
      <formula>$R7&gt;$R8</formula>
    </cfRule>
  </conditionalFormatting>
  <conditionalFormatting sqref="R8">
    <cfRule type="expression" priority="12" dxfId="124" stopIfTrue="1">
      <formula>$R8&gt;$R7</formula>
    </cfRule>
  </conditionalFormatting>
  <conditionalFormatting sqref="A8:B8">
    <cfRule type="expression" priority="13" dxfId="124" stopIfTrue="1">
      <formula>$R7&lt;$R8</formula>
    </cfRule>
  </conditionalFormatting>
  <conditionalFormatting sqref="C7:C8">
    <cfRule type="cellIs" priority="14" dxfId="124" operator="greaterThan" stopIfTrue="1">
      <formula>0</formula>
    </cfRule>
  </conditionalFormatting>
  <conditionalFormatting sqref="D7:E8">
    <cfRule type="cellIs" priority="15" dxfId="124" operator="greaterThan" stopIfTrue="1">
      <formula>0</formula>
    </cfRule>
  </conditionalFormatting>
  <conditionalFormatting sqref="F7:F8">
    <cfRule type="cellIs" priority="16" dxfId="124" operator="greaterThan" stopIfTrue="1">
      <formula>0</formula>
    </cfRule>
  </conditionalFormatting>
  <conditionalFormatting sqref="G7:H8">
    <cfRule type="cellIs" priority="17" dxfId="124" operator="greaterThan" stopIfTrue="1">
      <formula>0</formula>
    </cfRule>
  </conditionalFormatting>
  <conditionalFormatting sqref="I7:I8">
    <cfRule type="cellIs" priority="18" dxfId="124" operator="greaterThan" stopIfTrue="1">
      <formula>0</formula>
    </cfRule>
  </conditionalFormatting>
  <conditionalFormatting sqref="A20:B20 R20">
    <cfRule type="expression" priority="20" dxfId="124" stopIfTrue="1">
      <formula>$R20&gt;$R21</formula>
    </cfRule>
  </conditionalFormatting>
  <conditionalFormatting sqref="R21">
    <cfRule type="expression" priority="21" dxfId="124" stopIfTrue="1">
      <formula>$R21&gt;$R20</formula>
    </cfRule>
  </conditionalFormatting>
  <conditionalFormatting sqref="A21:B21">
    <cfRule type="expression" priority="22" dxfId="124" stopIfTrue="1">
      <formula>$R20&lt;$R21</formula>
    </cfRule>
  </conditionalFormatting>
  <conditionalFormatting sqref="C20:C21">
    <cfRule type="cellIs" priority="23" dxfId="124" operator="greaterThan" stopIfTrue="1">
      <formula>0</formula>
    </cfRule>
  </conditionalFormatting>
  <conditionalFormatting sqref="D20:E21">
    <cfRule type="cellIs" priority="24" dxfId="124" operator="greaterThan" stopIfTrue="1">
      <formula>0</formula>
    </cfRule>
  </conditionalFormatting>
  <conditionalFormatting sqref="F20:F21">
    <cfRule type="cellIs" priority="25" dxfId="124" operator="greaterThan" stopIfTrue="1">
      <formula>0</formula>
    </cfRule>
  </conditionalFormatting>
  <conditionalFormatting sqref="G20:G21">
    <cfRule type="cellIs" priority="26" dxfId="124" operator="greaterThan" stopIfTrue="1">
      <formula>0</formula>
    </cfRule>
  </conditionalFormatting>
  <conditionalFormatting sqref="J7:K8">
    <cfRule type="cellIs" priority="3" dxfId="124" operator="greaterThan" stopIfTrue="1">
      <formula>0</formula>
    </cfRule>
  </conditionalFormatting>
  <conditionalFormatting sqref="J20:K21">
    <cfRule type="cellIs" priority="2" dxfId="124" operator="greaterThan" stopIfTrue="1">
      <formula>0</formula>
    </cfRule>
  </conditionalFormatting>
  <conditionalFormatting sqref="H20:H21">
    <cfRule type="cellIs" priority="1" dxfId="124" operator="greaterThan" stopIfTrue="1">
      <formula>0</formula>
    </cfRule>
  </conditionalFormatting>
  <conditionalFormatting sqref="A23:B23 A10:B10">
    <cfRule type="expression" priority="63" dxfId="124" stopIfTrue="1">
      <formula>$R7&gt;$R8</formula>
    </cfRule>
  </conditionalFormatting>
  <conditionalFormatting sqref="A25:B25 A12:B12">
    <cfRule type="expression" priority="64" dxfId="124" stopIfTrue="1">
      <formula>'4.25'!#REF!&gt;$R9</formula>
    </cfRule>
  </conditionalFormatting>
  <conditionalFormatting sqref="A24:B24 A11:B11">
    <cfRule type="expression" priority="65" dxfId="124" stopIfTrue="1">
      <formula>$R8&gt;'4.25'!#REF!</formula>
    </cfRule>
  </conditionalFormatting>
  <conditionalFormatting sqref="A26:B26 A13:B13">
    <cfRule type="expression" priority="66" dxfId="124" stopIfTrue="1">
      <formula>$R7&lt;$R8</formula>
    </cfRule>
  </conditionalFormatting>
  <conditionalFormatting sqref="A28:B28 A15:B15">
    <cfRule type="expression" priority="67" dxfId="124" stopIfTrue="1">
      <formula>'4.25'!#REF!&lt;$R9</formula>
    </cfRule>
  </conditionalFormatting>
  <conditionalFormatting sqref="A27:B27 A14:B14">
    <cfRule type="expression" priority="68" dxfId="124" stopIfTrue="1">
      <formula>$R8&lt;'4.25'!#REF!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I4:J4 M4:N4 I17:J17 M17:N17 L7 C7:K8 O7:Q8 O20:Q21 L20 C20:K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7" t="s">
        <v>36</v>
      </c>
      <c r="B1" s="87" t="s">
        <v>4</v>
      </c>
      <c r="C1" s="87"/>
      <c r="D1" s="87"/>
      <c r="E1" s="87"/>
      <c r="F1" s="87"/>
      <c r="G1" s="87"/>
      <c r="H1" s="5" t="s">
        <v>5</v>
      </c>
      <c r="I1" s="26">
        <v>4</v>
      </c>
      <c r="J1" s="6" t="s">
        <v>6</v>
      </c>
      <c r="K1" s="7">
        <v>2015</v>
      </c>
      <c r="L1" s="8" t="s">
        <v>7</v>
      </c>
      <c r="M1" s="35">
        <v>4</v>
      </c>
      <c r="N1" s="8" t="s">
        <v>0</v>
      </c>
      <c r="O1" s="35">
        <v>26</v>
      </c>
      <c r="P1" s="5" t="s">
        <v>8</v>
      </c>
      <c r="Q1" s="36" t="s">
        <v>26</v>
      </c>
      <c r="R1" s="9" t="s">
        <v>10</v>
      </c>
    </row>
    <row r="2" ht="5.25" customHeight="1"/>
    <row r="3" spans="11:18" ht="18.75" customHeight="1">
      <c r="K3" s="88" t="s">
        <v>11</v>
      </c>
      <c r="L3" s="88"/>
      <c r="M3" s="89" t="s">
        <v>101</v>
      </c>
      <c r="N3" s="89"/>
      <c r="O3" s="89"/>
      <c r="P3" s="89"/>
      <c r="Q3" s="89"/>
      <c r="R3" s="28" t="s">
        <v>12</v>
      </c>
    </row>
    <row r="4" spans="1:18" ht="18.75" customHeight="1">
      <c r="A4" s="22"/>
      <c r="B4" s="24">
        <v>3</v>
      </c>
      <c r="C4" s="23" t="s">
        <v>2</v>
      </c>
      <c r="E4" s="71" t="s">
        <v>1</v>
      </c>
      <c r="F4" s="71"/>
      <c r="G4" s="72" t="s">
        <v>13</v>
      </c>
      <c r="H4" s="72"/>
      <c r="I4" s="73">
        <v>0.4173611111111111</v>
      </c>
      <c r="J4" s="73"/>
      <c r="K4" s="74" t="s">
        <v>14</v>
      </c>
      <c r="L4" s="74"/>
      <c r="M4" s="73">
        <v>0.4909722222222222</v>
      </c>
      <c r="N4" s="73"/>
      <c r="O4" s="74" t="s">
        <v>15</v>
      </c>
      <c r="P4" s="74"/>
      <c r="Q4" s="75">
        <f>SUM(M4-I4)</f>
        <v>0.07361111111111107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6" t="s">
        <v>111</v>
      </c>
      <c r="B6" s="77"/>
      <c r="C6" s="1" t="s">
        <v>112</v>
      </c>
      <c r="D6" s="2" t="s">
        <v>113</v>
      </c>
      <c r="E6" s="3" t="s">
        <v>114</v>
      </c>
      <c r="F6" s="1" t="s">
        <v>115</v>
      </c>
      <c r="G6" s="2" t="s">
        <v>116</v>
      </c>
      <c r="H6" s="21" t="s">
        <v>117</v>
      </c>
      <c r="I6" s="1" t="s">
        <v>118</v>
      </c>
      <c r="J6" s="2" t="s">
        <v>119</v>
      </c>
      <c r="K6" s="3" t="s">
        <v>120</v>
      </c>
      <c r="L6" s="25" t="s">
        <v>121</v>
      </c>
      <c r="M6" s="13" t="s">
        <v>122</v>
      </c>
      <c r="N6" s="14" t="s">
        <v>123</v>
      </c>
      <c r="O6" s="25" t="s">
        <v>124</v>
      </c>
      <c r="P6" s="13" t="s">
        <v>125</v>
      </c>
      <c r="Q6" s="14" t="s">
        <v>126</v>
      </c>
      <c r="R6" s="15" t="s">
        <v>16</v>
      </c>
    </row>
    <row r="7" spans="1:18" ht="27.75" customHeight="1">
      <c r="A7" s="69" t="s">
        <v>83</v>
      </c>
      <c r="B7" s="70"/>
      <c r="C7" s="32">
        <v>1</v>
      </c>
      <c r="D7" s="33">
        <v>0</v>
      </c>
      <c r="E7" s="34">
        <v>0</v>
      </c>
      <c r="F7" s="32">
        <v>0</v>
      </c>
      <c r="G7" s="33">
        <v>0</v>
      </c>
      <c r="H7" s="34">
        <v>0</v>
      </c>
      <c r="I7" s="32">
        <v>0</v>
      </c>
      <c r="J7" s="33">
        <v>0</v>
      </c>
      <c r="K7" s="34">
        <v>0</v>
      </c>
      <c r="L7" s="32"/>
      <c r="M7" s="33"/>
      <c r="N7" s="34"/>
      <c r="O7" s="32"/>
      <c r="P7" s="33"/>
      <c r="Q7" s="34"/>
      <c r="R7" s="37">
        <f>SUM(C7:Q7)</f>
        <v>1</v>
      </c>
    </row>
    <row r="8" spans="1:18" ht="27.75" customHeight="1">
      <c r="A8" s="69" t="s">
        <v>84</v>
      </c>
      <c r="B8" s="70"/>
      <c r="C8" s="32">
        <v>0</v>
      </c>
      <c r="D8" s="33">
        <v>0</v>
      </c>
      <c r="E8" s="34">
        <v>0</v>
      </c>
      <c r="F8" s="32">
        <v>0</v>
      </c>
      <c r="G8" s="33">
        <v>3</v>
      </c>
      <c r="H8" s="34">
        <v>0</v>
      </c>
      <c r="I8" s="32">
        <v>0</v>
      </c>
      <c r="J8" s="33">
        <v>0</v>
      </c>
      <c r="K8" s="34" t="s">
        <v>17</v>
      </c>
      <c r="L8" s="32"/>
      <c r="M8" s="33"/>
      <c r="N8" s="34"/>
      <c r="O8" s="32"/>
      <c r="P8" s="33"/>
      <c r="Q8" s="34"/>
      <c r="R8" s="37">
        <f>SUM(C8:Q8)</f>
        <v>3</v>
      </c>
    </row>
    <row r="9" spans="1:18" ht="21" customHeight="1">
      <c r="A9" s="76" t="s">
        <v>108</v>
      </c>
      <c r="B9" s="77"/>
      <c r="C9" s="64" t="s">
        <v>18</v>
      </c>
      <c r="D9" s="65"/>
      <c r="E9" s="65"/>
      <c r="F9" s="65"/>
      <c r="G9" s="65"/>
      <c r="H9" s="65"/>
      <c r="I9" s="65" t="s">
        <v>19</v>
      </c>
      <c r="J9" s="66"/>
      <c r="K9" s="67" t="s">
        <v>20</v>
      </c>
      <c r="L9" s="68"/>
      <c r="M9" s="65" t="s">
        <v>21</v>
      </c>
      <c r="N9" s="68"/>
      <c r="O9" s="65" t="s">
        <v>22</v>
      </c>
      <c r="P9" s="65"/>
      <c r="Q9" s="65"/>
      <c r="R9" s="66"/>
    </row>
    <row r="10" spans="1:18" ht="16.5" customHeight="1">
      <c r="A10" s="55" t="str">
        <f>A7</f>
        <v>東洋大姫路</v>
      </c>
      <c r="B10" s="56"/>
      <c r="C10" s="38" t="s">
        <v>23</v>
      </c>
      <c r="D10" s="59" t="s">
        <v>85</v>
      </c>
      <c r="E10" s="60"/>
      <c r="F10" s="29">
        <v>4</v>
      </c>
      <c r="G10" s="59"/>
      <c r="H10" s="60"/>
      <c r="I10" s="46" t="s">
        <v>86</v>
      </c>
      <c r="J10" s="47"/>
      <c r="K10" s="47"/>
      <c r="L10" s="61"/>
      <c r="M10" s="46"/>
      <c r="N10" s="60"/>
      <c r="O10" s="62"/>
      <c r="P10" s="63"/>
      <c r="Q10" s="46"/>
      <c r="R10" s="47"/>
    </row>
    <row r="11" spans="1:18" ht="16.5" customHeight="1">
      <c r="A11" s="55"/>
      <c r="B11" s="56"/>
      <c r="C11" s="39">
        <v>2</v>
      </c>
      <c r="D11" s="48" t="s">
        <v>87</v>
      </c>
      <c r="E11" s="49"/>
      <c r="F11" s="30">
        <v>5</v>
      </c>
      <c r="G11" s="48"/>
      <c r="H11" s="49"/>
      <c r="I11" s="50"/>
      <c r="J11" s="51"/>
      <c r="K11" s="51"/>
      <c r="L11" s="52"/>
      <c r="M11" s="50"/>
      <c r="N11" s="49"/>
      <c r="O11" s="48"/>
      <c r="P11" s="52"/>
      <c r="Q11" s="50"/>
      <c r="R11" s="51"/>
    </row>
    <row r="12" spans="1:18" ht="16.5" customHeight="1">
      <c r="A12" s="57"/>
      <c r="B12" s="58"/>
      <c r="C12" s="40">
        <v>3</v>
      </c>
      <c r="D12" s="43"/>
      <c r="E12" s="42"/>
      <c r="F12" s="31">
        <v>6</v>
      </c>
      <c r="G12" s="43"/>
      <c r="H12" s="42"/>
      <c r="I12" s="41"/>
      <c r="J12" s="44"/>
      <c r="K12" s="44"/>
      <c r="L12" s="45"/>
      <c r="M12" s="41"/>
      <c r="N12" s="42"/>
      <c r="O12" s="43"/>
      <c r="P12" s="45"/>
      <c r="Q12" s="41"/>
      <c r="R12" s="44"/>
    </row>
    <row r="13" spans="1:18" ht="16.5" customHeight="1">
      <c r="A13" s="53" t="str">
        <f>A8</f>
        <v>市    川</v>
      </c>
      <c r="B13" s="78"/>
      <c r="C13" s="38" t="s">
        <v>23</v>
      </c>
      <c r="D13" s="59" t="s">
        <v>88</v>
      </c>
      <c r="E13" s="60"/>
      <c r="F13" s="29">
        <v>4</v>
      </c>
      <c r="G13" s="59"/>
      <c r="H13" s="60"/>
      <c r="I13" s="46" t="s">
        <v>89</v>
      </c>
      <c r="J13" s="47"/>
      <c r="K13" s="47"/>
      <c r="L13" s="61"/>
      <c r="M13" s="46"/>
      <c r="N13" s="60"/>
      <c r="O13" s="59" t="s">
        <v>90</v>
      </c>
      <c r="P13" s="61"/>
      <c r="Q13" s="46"/>
      <c r="R13" s="47"/>
    </row>
    <row r="14" spans="1:18" ht="16.5" customHeight="1">
      <c r="A14" s="55"/>
      <c r="B14" s="79"/>
      <c r="C14" s="39">
        <v>2</v>
      </c>
      <c r="D14" s="48"/>
      <c r="E14" s="49"/>
      <c r="F14" s="30">
        <v>5</v>
      </c>
      <c r="G14" s="48"/>
      <c r="H14" s="49"/>
      <c r="I14" s="50"/>
      <c r="J14" s="51"/>
      <c r="K14" s="51"/>
      <c r="L14" s="52"/>
      <c r="M14" s="50"/>
      <c r="N14" s="49"/>
      <c r="O14" s="48" t="s">
        <v>27</v>
      </c>
      <c r="P14" s="52"/>
      <c r="Q14" s="50"/>
      <c r="R14" s="51"/>
    </row>
    <row r="15" spans="1:18" ht="16.5" customHeight="1">
      <c r="A15" s="57"/>
      <c r="B15" s="80"/>
      <c r="C15" s="40">
        <v>3</v>
      </c>
      <c r="D15" s="43"/>
      <c r="E15" s="42"/>
      <c r="F15" s="31">
        <v>6</v>
      </c>
      <c r="G15" s="43"/>
      <c r="H15" s="42"/>
      <c r="I15" s="41"/>
      <c r="J15" s="44"/>
      <c r="K15" s="44"/>
      <c r="L15" s="45"/>
      <c r="M15" s="41"/>
      <c r="N15" s="42"/>
      <c r="O15" s="43"/>
      <c r="P15" s="45"/>
      <c r="Q15" s="41"/>
      <c r="R15" s="4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21" ht="13.5">
      <c r="I21" s="10"/>
    </row>
  </sheetData>
  <sheetProtection/>
  <mergeCells count="6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A7:B7 R7">
    <cfRule type="expression" priority="8" dxfId="124" stopIfTrue="1">
      <formula>$R7&gt;$R8</formula>
    </cfRule>
  </conditionalFormatting>
  <conditionalFormatting sqref="R8">
    <cfRule type="expression" priority="9" dxfId="124" stopIfTrue="1">
      <formula>$R8&gt;$R7</formula>
    </cfRule>
  </conditionalFormatting>
  <conditionalFormatting sqref="A8:B8">
    <cfRule type="expression" priority="10" dxfId="124" stopIfTrue="1">
      <formula>$R7&lt;$R8</formula>
    </cfRule>
  </conditionalFormatting>
  <conditionalFormatting sqref="C7:C8">
    <cfRule type="cellIs" priority="11" dxfId="124" operator="greaterThan" stopIfTrue="1">
      <formula>0</formula>
    </cfRule>
  </conditionalFormatting>
  <conditionalFormatting sqref="D7:E8">
    <cfRule type="cellIs" priority="12" dxfId="124" operator="greaterThan" stopIfTrue="1">
      <formula>0</formula>
    </cfRule>
  </conditionalFormatting>
  <conditionalFormatting sqref="F7:F8">
    <cfRule type="cellIs" priority="13" dxfId="124" operator="greaterThan" stopIfTrue="1">
      <formula>0</formula>
    </cfRule>
  </conditionalFormatting>
  <conditionalFormatting sqref="G7:H8">
    <cfRule type="cellIs" priority="14" dxfId="124" operator="greaterThan" stopIfTrue="1">
      <formula>0</formula>
    </cfRule>
  </conditionalFormatting>
  <conditionalFormatting sqref="I7:I8">
    <cfRule type="cellIs" priority="15" dxfId="124" operator="greaterThan" stopIfTrue="1">
      <formula>0</formula>
    </cfRule>
  </conditionalFormatting>
  <conditionalFormatting sqref="J7:K8">
    <cfRule type="cellIs" priority="16" dxfId="124" operator="greaterThan" stopIfTrue="1">
      <formula>0</formula>
    </cfRule>
  </conditionalFormatting>
  <conditionalFormatting sqref="L7:L8">
    <cfRule type="cellIs" priority="17" dxfId="124" operator="greaterThan" stopIfTrue="1">
      <formula>0</formula>
    </cfRule>
  </conditionalFormatting>
  <conditionalFormatting sqref="M7:N8">
    <cfRule type="cellIs" priority="18" dxfId="124" operator="greaterThan" stopIfTrue="1">
      <formula>0</formula>
    </cfRule>
  </conditionalFormatting>
  <conditionalFormatting sqref="O7:O8">
    <cfRule type="cellIs" priority="19" dxfId="124" operator="greaterThan" stopIfTrue="1">
      <formula>0</formula>
    </cfRule>
  </conditionalFormatting>
  <conditionalFormatting sqref="P7:Q8">
    <cfRule type="cellIs" priority="20" dxfId="124" operator="greaterThan" stopIfTrue="1">
      <formula>0</formula>
    </cfRule>
  </conditionalFormatting>
  <conditionalFormatting sqref="H6">
    <cfRule type="expression" priority="1" dxfId="6" stopIfTrue="1">
      <formula>H7=""</formula>
    </cfRule>
  </conditionalFormatting>
  <conditionalFormatting sqref="A10:B10">
    <cfRule type="expression" priority="57" dxfId="124" stopIfTrue="1">
      <formula>$R7&gt;$R8</formula>
    </cfRule>
  </conditionalFormatting>
  <conditionalFormatting sqref="A12:B12">
    <cfRule type="expression" priority="58" dxfId="124" stopIfTrue="1">
      <formula>'4.26'!#REF!&gt;$R9</formula>
    </cfRule>
  </conditionalFormatting>
  <conditionalFormatting sqref="A11:B11">
    <cfRule type="expression" priority="59" dxfId="124" stopIfTrue="1">
      <formula>$R8&gt;'4.26'!#REF!</formula>
    </cfRule>
  </conditionalFormatting>
  <conditionalFormatting sqref="A13:B13">
    <cfRule type="expression" priority="60" dxfId="124" stopIfTrue="1">
      <formula>$R7&lt;$R8</formula>
    </cfRule>
  </conditionalFormatting>
  <conditionalFormatting sqref="A15:B15">
    <cfRule type="expression" priority="61" dxfId="124" stopIfTrue="1">
      <formula>'4.26'!#REF!&lt;$R9</formula>
    </cfRule>
  </conditionalFormatting>
  <conditionalFormatting sqref="A14:B14">
    <cfRule type="expression" priority="62" dxfId="124" stopIfTrue="1">
      <formula>$R8&lt;'4.26'!#REF!</formula>
    </cfRule>
  </conditionalFormatting>
  <dataValidations count="4">
    <dataValidation type="list" allowBlank="1" showInputMessage="1" showErrorMessage="1" sqref="C4">
      <formula1>"回戦,戦,勝戦"</formula1>
    </dataValidation>
    <dataValidation allowBlank="1" showInputMessage="1" showErrorMessage="1" imeMode="halfAlpha" sqref="I1 M1 O1 I4:J4 M4:N4 C7:Q8"/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7" t="s">
        <v>36</v>
      </c>
      <c r="B1" s="87" t="s">
        <v>4</v>
      </c>
      <c r="C1" s="87"/>
      <c r="D1" s="87"/>
      <c r="E1" s="87"/>
      <c r="F1" s="87"/>
      <c r="G1" s="87"/>
      <c r="H1" s="5" t="s">
        <v>5</v>
      </c>
      <c r="I1" s="26">
        <v>5</v>
      </c>
      <c r="J1" s="6" t="s">
        <v>6</v>
      </c>
      <c r="K1" s="7">
        <v>2015</v>
      </c>
      <c r="L1" s="8" t="s">
        <v>7</v>
      </c>
      <c r="M1" s="35">
        <v>5</v>
      </c>
      <c r="N1" s="8" t="s">
        <v>0</v>
      </c>
      <c r="O1" s="35">
        <v>2</v>
      </c>
      <c r="P1" s="5" t="s">
        <v>8</v>
      </c>
      <c r="Q1" s="36" t="s">
        <v>9</v>
      </c>
      <c r="R1" s="9" t="s">
        <v>10</v>
      </c>
    </row>
    <row r="2" ht="5.25" customHeight="1"/>
    <row r="3" spans="11:18" ht="18.75" customHeight="1">
      <c r="K3" s="88" t="s">
        <v>11</v>
      </c>
      <c r="L3" s="88"/>
      <c r="M3" s="89" t="s">
        <v>101</v>
      </c>
      <c r="N3" s="89"/>
      <c r="O3" s="89"/>
      <c r="P3" s="89"/>
      <c r="Q3" s="89"/>
      <c r="R3" s="28" t="s">
        <v>12</v>
      </c>
    </row>
    <row r="4" spans="1:18" ht="18.75" customHeight="1">
      <c r="A4" s="22"/>
      <c r="B4" s="24" t="s">
        <v>33</v>
      </c>
      <c r="C4" s="23" t="s">
        <v>3</v>
      </c>
      <c r="E4" s="71" t="s">
        <v>1</v>
      </c>
      <c r="F4" s="71"/>
      <c r="G4" s="72" t="s">
        <v>13</v>
      </c>
      <c r="H4" s="72"/>
      <c r="I4" s="73">
        <v>0.4173611111111111</v>
      </c>
      <c r="J4" s="73"/>
      <c r="K4" s="74" t="s">
        <v>14</v>
      </c>
      <c r="L4" s="74"/>
      <c r="M4" s="73">
        <v>0.49375</v>
      </c>
      <c r="N4" s="73"/>
      <c r="O4" s="74" t="s">
        <v>15</v>
      </c>
      <c r="P4" s="74"/>
      <c r="Q4" s="75">
        <f>SUM(M4-I4)</f>
        <v>0.0763888888888889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6" t="s">
        <v>111</v>
      </c>
      <c r="B6" s="77"/>
      <c r="C6" s="1" t="s">
        <v>112</v>
      </c>
      <c r="D6" s="2" t="s">
        <v>113</v>
      </c>
      <c r="E6" s="3" t="s">
        <v>114</v>
      </c>
      <c r="F6" s="1" t="s">
        <v>115</v>
      </c>
      <c r="G6" s="2" t="s">
        <v>116</v>
      </c>
      <c r="H6" s="21" t="s">
        <v>117</v>
      </c>
      <c r="I6" s="1" t="s">
        <v>118</v>
      </c>
      <c r="J6" s="2" t="s">
        <v>119</v>
      </c>
      <c r="K6" s="3" t="s">
        <v>120</v>
      </c>
      <c r="L6" s="1" t="s">
        <v>121</v>
      </c>
      <c r="M6" s="13" t="s">
        <v>122</v>
      </c>
      <c r="N6" s="14" t="s">
        <v>123</v>
      </c>
      <c r="O6" s="25" t="s">
        <v>124</v>
      </c>
      <c r="P6" s="13" t="s">
        <v>125</v>
      </c>
      <c r="Q6" s="14" t="s">
        <v>126</v>
      </c>
      <c r="R6" s="15" t="s">
        <v>16</v>
      </c>
    </row>
    <row r="7" spans="1:18" ht="27.75" customHeight="1">
      <c r="A7" s="69" t="s">
        <v>66</v>
      </c>
      <c r="B7" s="70"/>
      <c r="C7" s="32">
        <v>0</v>
      </c>
      <c r="D7" s="33">
        <v>0</v>
      </c>
      <c r="E7" s="34">
        <v>0</v>
      </c>
      <c r="F7" s="32">
        <v>0</v>
      </c>
      <c r="G7" s="33">
        <v>0</v>
      </c>
      <c r="H7" s="34">
        <v>1</v>
      </c>
      <c r="I7" s="32">
        <v>0</v>
      </c>
      <c r="J7" s="33">
        <v>0</v>
      </c>
      <c r="K7" s="34">
        <v>0</v>
      </c>
      <c r="L7" s="32">
        <v>2</v>
      </c>
      <c r="M7" s="33"/>
      <c r="N7" s="34"/>
      <c r="O7" s="81" t="s">
        <v>105</v>
      </c>
      <c r="P7" s="82"/>
      <c r="Q7" s="83"/>
      <c r="R7" s="37">
        <f>SUM(C7:Q7)</f>
        <v>3</v>
      </c>
    </row>
    <row r="8" spans="1:18" ht="27.75" customHeight="1">
      <c r="A8" s="69" t="s">
        <v>107</v>
      </c>
      <c r="B8" s="70"/>
      <c r="C8" s="32">
        <v>1</v>
      </c>
      <c r="D8" s="33">
        <v>0</v>
      </c>
      <c r="E8" s="34">
        <v>0</v>
      </c>
      <c r="F8" s="32">
        <v>0</v>
      </c>
      <c r="G8" s="33">
        <v>0</v>
      </c>
      <c r="H8" s="34">
        <v>0</v>
      </c>
      <c r="I8" s="32">
        <v>0</v>
      </c>
      <c r="J8" s="33">
        <v>0</v>
      </c>
      <c r="K8" s="34">
        <v>0</v>
      </c>
      <c r="L8" s="32">
        <v>0</v>
      </c>
      <c r="M8" s="33"/>
      <c r="N8" s="34"/>
      <c r="O8" s="84"/>
      <c r="P8" s="85"/>
      <c r="Q8" s="86"/>
      <c r="R8" s="37">
        <f>SUM(C8:Q8)</f>
        <v>1</v>
      </c>
    </row>
    <row r="9" spans="1:18" ht="21" customHeight="1">
      <c r="A9" s="76" t="s">
        <v>108</v>
      </c>
      <c r="B9" s="77"/>
      <c r="C9" s="64" t="s">
        <v>18</v>
      </c>
      <c r="D9" s="65"/>
      <c r="E9" s="65"/>
      <c r="F9" s="65"/>
      <c r="G9" s="65"/>
      <c r="H9" s="65"/>
      <c r="I9" s="65" t="s">
        <v>19</v>
      </c>
      <c r="J9" s="66"/>
      <c r="K9" s="67" t="s">
        <v>20</v>
      </c>
      <c r="L9" s="68"/>
      <c r="M9" s="65" t="s">
        <v>21</v>
      </c>
      <c r="N9" s="68"/>
      <c r="O9" s="65" t="s">
        <v>22</v>
      </c>
      <c r="P9" s="65"/>
      <c r="Q9" s="65"/>
      <c r="R9" s="66"/>
    </row>
    <row r="10" spans="1:18" ht="16.5" customHeight="1">
      <c r="A10" s="55" t="str">
        <f>A7</f>
        <v>社</v>
      </c>
      <c r="B10" s="56"/>
      <c r="C10" s="38" t="s">
        <v>23</v>
      </c>
      <c r="D10" s="59" t="s">
        <v>91</v>
      </c>
      <c r="E10" s="60"/>
      <c r="F10" s="29">
        <v>4</v>
      </c>
      <c r="G10" s="59"/>
      <c r="H10" s="60"/>
      <c r="I10" s="46" t="s">
        <v>72</v>
      </c>
      <c r="J10" s="47"/>
      <c r="K10" s="47"/>
      <c r="L10" s="61"/>
      <c r="M10" s="46" t="s">
        <v>92</v>
      </c>
      <c r="N10" s="60"/>
      <c r="O10" s="62"/>
      <c r="P10" s="63"/>
      <c r="Q10" s="46"/>
      <c r="R10" s="47"/>
    </row>
    <row r="11" spans="1:18" ht="16.5" customHeight="1">
      <c r="A11" s="55"/>
      <c r="B11" s="56"/>
      <c r="C11" s="39">
        <v>2</v>
      </c>
      <c r="D11" s="48"/>
      <c r="E11" s="49"/>
      <c r="F11" s="30">
        <v>5</v>
      </c>
      <c r="G11" s="48"/>
      <c r="H11" s="49"/>
      <c r="I11" s="50"/>
      <c r="J11" s="51"/>
      <c r="K11" s="51"/>
      <c r="L11" s="52"/>
      <c r="M11" s="50"/>
      <c r="N11" s="49"/>
      <c r="O11" s="48"/>
      <c r="P11" s="52"/>
      <c r="Q11" s="50"/>
      <c r="R11" s="51"/>
    </row>
    <row r="12" spans="1:18" ht="16.5" customHeight="1">
      <c r="A12" s="57"/>
      <c r="B12" s="58"/>
      <c r="C12" s="40">
        <v>3</v>
      </c>
      <c r="D12" s="43"/>
      <c r="E12" s="42"/>
      <c r="F12" s="31">
        <v>6</v>
      </c>
      <c r="G12" s="43"/>
      <c r="H12" s="42"/>
      <c r="I12" s="41"/>
      <c r="J12" s="44"/>
      <c r="K12" s="44"/>
      <c r="L12" s="45"/>
      <c r="M12" s="41"/>
      <c r="N12" s="42"/>
      <c r="O12" s="43"/>
      <c r="P12" s="45"/>
      <c r="Q12" s="41"/>
      <c r="R12" s="44"/>
    </row>
    <row r="13" spans="1:18" ht="16.5" customHeight="1">
      <c r="A13" s="53" t="str">
        <f>A8</f>
        <v>市　川</v>
      </c>
      <c r="B13" s="78"/>
      <c r="C13" s="38" t="s">
        <v>23</v>
      </c>
      <c r="D13" s="59" t="s">
        <v>88</v>
      </c>
      <c r="E13" s="60"/>
      <c r="F13" s="29">
        <v>4</v>
      </c>
      <c r="G13" s="59"/>
      <c r="H13" s="60"/>
      <c r="I13" s="46" t="s">
        <v>89</v>
      </c>
      <c r="J13" s="47"/>
      <c r="K13" s="47"/>
      <c r="L13" s="61"/>
      <c r="M13" s="46"/>
      <c r="N13" s="60"/>
      <c r="O13" s="59"/>
      <c r="P13" s="61"/>
      <c r="Q13" s="46"/>
      <c r="R13" s="47"/>
    </row>
    <row r="14" spans="1:18" ht="16.5" customHeight="1">
      <c r="A14" s="55"/>
      <c r="B14" s="79"/>
      <c r="C14" s="39">
        <v>2</v>
      </c>
      <c r="D14" s="48"/>
      <c r="E14" s="49"/>
      <c r="F14" s="30">
        <v>5</v>
      </c>
      <c r="G14" s="48"/>
      <c r="H14" s="49"/>
      <c r="I14" s="50"/>
      <c r="J14" s="51"/>
      <c r="K14" s="51"/>
      <c r="L14" s="52"/>
      <c r="M14" s="50"/>
      <c r="N14" s="49"/>
      <c r="O14" s="48"/>
      <c r="P14" s="52"/>
      <c r="Q14" s="50"/>
      <c r="R14" s="51"/>
    </row>
    <row r="15" spans="1:18" ht="16.5" customHeight="1">
      <c r="A15" s="57"/>
      <c r="B15" s="80"/>
      <c r="C15" s="40">
        <v>3</v>
      </c>
      <c r="D15" s="43"/>
      <c r="E15" s="42"/>
      <c r="F15" s="31">
        <v>6</v>
      </c>
      <c r="G15" s="43"/>
      <c r="H15" s="42"/>
      <c r="I15" s="41"/>
      <c r="J15" s="44"/>
      <c r="K15" s="44"/>
      <c r="L15" s="45"/>
      <c r="M15" s="41"/>
      <c r="N15" s="42"/>
      <c r="O15" s="43"/>
      <c r="P15" s="45"/>
      <c r="Q15" s="41"/>
      <c r="R15" s="4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2"/>
      <c r="B17" s="24" t="s">
        <v>33</v>
      </c>
      <c r="C17" s="23" t="s">
        <v>3</v>
      </c>
      <c r="E17" s="71" t="s">
        <v>24</v>
      </c>
      <c r="F17" s="71"/>
      <c r="G17" s="72" t="s">
        <v>13</v>
      </c>
      <c r="H17" s="72"/>
      <c r="I17" s="73">
        <v>0.5298611111111111</v>
      </c>
      <c r="J17" s="73"/>
      <c r="K17" s="74" t="s">
        <v>14</v>
      </c>
      <c r="L17" s="74"/>
      <c r="M17" s="73">
        <v>0.61875</v>
      </c>
      <c r="N17" s="73"/>
      <c r="O17" s="74" t="s">
        <v>15</v>
      </c>
      <c r="P17" s="74"/>
      <c r="Q17" s="75">
        <f>SUM(M17-I17)</f>
        <v>0.0888888888888889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6" t="s">
        <v>111</v>
      </c>
      <c r="B19" s="77"/>
      <c r="C19" s="1" t="s">
        <v>112</v>
      </c>
      <c r="D19" s="2" t="s">
        <v>113</v>
      </c>
      <c r="E19" s="3" t="s">
        <v>114</v>
      </c>
      <c r="F19" s="1" t="s">
        <v>115</v>
      </c>
      <c r="G19" s="2" t="s">
        <v>116</v>
      </c>
      <c r="H19" s="21" t="s">
        <v>117</v>
      </c>
      <c r="I19" s="1" t="s">
        <v>118</v>
      </c>
      <c r="J19" s="2" t="s">
        <v>119</v>
      </c>
      <c r="K19" s="3" t="s">
        <v>120</v>
      </c>
      <c r="L19" s="1" t="s">
        <v>121</v>
      </c>
      <c r="M19" s="13" t="s">
        <v>122</v>
      </c>
      <c r="N19" s="14" t="s">
        <v>123</v>
      </c>
      <c r="O19" s="25" t="s">
        <v>124</v>
      </c>
      <c r="P19" s="13" t="s">
        <v>125</v>
      </c>
      <c r="Q19" s="14" t="s">
        <v>126</v>
      </c>
      <c r="R19" s="15" t="s">
        <v>16</v>
      </c>
    </row>
    <row r="20" spans="1:18" ht="27.75" customHeight="1">
      <c r="A20" s="69" t="s">
        <v>106</v>
      </c>
      <c r="B20" s="70"/>
      <c r="C20" s="32">
        <v>0</v>
      </c>
      <c r="D20" s="33">
        <v>2</v>
      </c>
      <c r="E20" s="34">
        <v>0</v>
      </c>
      <c r="F20" s="32">
        <v>1</v>
      </c>
      <c r="G20" s="33">
        <v>0</v>
      </c>
      <c r="H20" s="34">
        <v>0</v>
      </c>
      <c r="I20" s="32">
        <v>0</v>
      </c>
      <c r="J20" s="33">
        <v>0</v>
      </c>
      <c r="K20" s="34">
        <v>1</v>
      </c>
      <c r="L20" s="32">
        <v>2</v>
      </c>
      <c r="M20" s="33"/>
      <c r="N20" s="34"/>
      <c r="O20" s="81" t="s">
        <v>105</v>
      </c>
      <c r="P20" s="82"/>
      <c r="Q20" s="83"/>
      <c r="R20" s="37">
        <f>SUM(C20:Q20)</f>
        <v>6</v>
      </c>
    </row>
    <row r="21" spans="1:18" ht="27.75" customHeight="1">
      <c r="A21" s="69" t="s">
        <v>93</v>
      </c>
      <c r="B21" s="70"/>
      <c r="C21" s="32">
        <v>0</v>
      </c>
      <c r="D21" s="33">
        <v>0</v>
      </c>
      <c r="E21" s="34">
        <v>0</v>
      </c>
      <c r="F21" s="32">
        <v>1</v>
      </c>
      <c r="G21" s="33">
        <v>0</v>
      </c>
      <c r="H21" s="34">
        <v>3</v>
      </c>
      <c r="I21" s="32">
        <v>0</v>
      </c>
      <c r="J21" s="33">
        <v>0</v>
      </c>
      <c r="K21" s="34">
        <v>0</v>
      </c>
      <c r="L21" s="32">
        <v>1</v>
      </c>
      <c r="M21" s="33"/>
      <c r="N21" s="34"/>
      <c r="O21" s="84"/>
      <c r="P21" s="85"/>
      <c r="Q21" s="86"/>
      <c r="R21" s="37">
        <f>SUM(C21:Q21)</f>
        <v>5</v>
      </c>
    </row>
    <row r="22" spans="1:18" ht="21" customHeight="1">
      <c r="A22" s="76" t="s">
        <v>108</v>
      </c>
      <c r="B22" s="77"/>
      <c r="C22" s="64" t="s">
        <v>18</v>
      </c>
      <c r="D22" s="65"/>
      <c r="E22" s="65"/>
      <c r="F22" s="65"/>
      <c r="G22" s="65"/>
      <c r="H22" s="65"/>
      <c r="I22" s="65" t="s">
        <v>19</v>
      </c>
      <c r="J22" s="66"/>
      <c r="K22" s="67" t="s">
        <v>20</v>
      </c>
      <c r="L22" s="68"/>
      <c r="M22" s="65" t="s">
        <v>21</v>
      </c>
      <c r="N22" s="68"/>
      <c r="O22" s="65" t="s">
        <v>22</v>
      </c>
      <c r="P22" s="65"/>
      <c r="Q22" s="65"/>
      <c r="R22" s="66"/>
    </row>
    <row r="23" spans="1:18" ht="16.5" customHeight="1">
      <c r="A23" s="55" t="str">
        <f>A20</f>
        <v>関西学院</v>
      </c>
      <c r="B23" s="56"/>
      <c r="C23" s="38" t="s">
        <v>23</v>
      </c>
      <c r="D23" s="59" t="s">
        <v>94</v>
      </c>
      <c r="E23" s="60"/>
      <c r="F23" s="29">
        <v>4</v>
      </c>
      <c r="G23" s="59"/>
      <c r="H23" s="60"/>
      <c r="I23" s="46" t="s">
        <v>95</v>
      </c>
      <c r="J23" s="47"/>
      <c r="K23" s="47"/>
      <c r="L23" s="61"/>
      <c r="M23" s="46"/>
      <c r="N23" s="60"/>
      <c r="O23" s="62" t="s">
        <v>96</v>
      </c>
      <c r="P23" s="63"/>
      <c r="Q23" s="46"/>
      <c r="R23" s="47"/>
    </row>
    <row r="24" spans="1:18" ht="16.5" customHeight="1">
      <c r="A24" s="55"/>
      <c r="B24" s="56"/>
      <c r="C24" s="39">
        <v>2</v>
      </c>
      <c r="D24" s="48" t="s">
        <v>97</v>
      </c>
      <c r="E24" s="49"/>
      <c r="F24" s="30">
        <v>5</v>
      </c>
      <c r="G24" s="48"/>
      <c r="H24" s="49"/>
      <c r="I24" s="50"/>
      <c r="J24" s="51"/>
      <c r="K24" s="51"/>
      <c r="L24" s="52"/>
      <c r="M24" s="50"/>
      <c r="N24" s="49"/>
      <c r="O24" s="48" t="s">
        <v>98</v>
      </c>
      <c r="P24" s="52"/>
      <c r="Q24" s="50"/>
      <c r="R24" s="51"/>
    </row>
    <row r="25" spans="1:18" ht="16.5" customHeight="1">
      <c r="A25" s="57"/>
      <c r="B25" s="58"/>
      <c r="C25" s="40">
        <v>3</v>
      </c>
      <c r="D25" s="43"/>
      <c r="E25" s="42"/>
      <c r="F25" s="31">
        <v>6</v>
      </c>
      <c r="G25" s="43"/>
      <c r="H25" s="42"/>
      <c r="I25" s="41"/>
      <c r="J25" s="44"/>
      <c r="K25" s="44"/>
      <c r="L25" s="45"/>
      <c r="M25" s="41"/>
      <c r="N25" s="42"/>
      <c r="O25" s="43"/>
      <c r="P25" s="45"/>
      <c r="Q25" s="41"/>
      <c r="R25" s="44"/>
    </row>
    <row r="26" spans="1:18" ht="16.5" customHeight="1">
      <c r="A26" s="53" t="str">
        <f>A21</f>
        <v>篠山鳳鳴</v>
      </c>
      <c r="B26" s="54"/>
      <c r="C26" s="38" t="s">
        <v>23</v>
      </c>
      <c r="D26" s="59" t="s">
        <v>99</v>
      </c>
      <c r="E26" s="60"/>
      <c r="F26" s="29">
        <v>4</v>
      </c>
      <c r="G26" s="59"/>
      <c r="H26" s="60"/>
      <c r="I26" s="46" t="s">
        <v>31</v>
      </c>
      <c r="J26" s="47"/>
      <c r="K26" s="47"/>
      <c r="L26" s="61"/>
      <c r="M26" s="46" t="s">
        <v>31</v>
      </c>
      <c r="N26" s="60"/>
      <c r="O26" s="59" t="s">
        <v>100</v>
      </c>
      <c r="P26" s="61"/>
      <c r="Q26" s="46"/>
      <c r="R26" s="47"/>
    </row>
    <row r="27" spans="1:18" ht="16.5" customHeight="1">
      <c r="A27" s="55"/>
      <c r="B27" s="56"/>
      <c r="C27" s="39">
        <v>2</v>
      </c>
      <c r="D27" s="48" t="s">
        <v>32</v>
      </c>
      <c r="E27" s="49"/>
      <c r="F27" s="30">
        <v>5</v>
      </c>
      <c r="G27" s="48"/>
      <c r="H27" s="49"/>
      <c r="I27" s="50"/>
      <c r="J27" s="51"/>
      <c r="K27" s="51"/>
      <c r="L27" s="52"/>
      <c r="M27" s="50"/>
      <c r="N27" s="49"/>
      <c r="O27" s="48"/>
      <c r="P27" s="52"/>
      <c r="Q27" s="50"/>
      <c r="R27" s="51"/>
    </row>
    <row r="28" spans="1:18" ht="16.5" customHeight="1">
      <c r="A28" s="57"/>
      <c r="B28" s="58"/>
      <c r="C28" s="40">
        <v>3</v>
      </c>
      <c r="D28" s="43"/>
      <c r="E28" s="42"/>
      <c r="F28" s="31">
        <v>6</v>
      </c>
      <c r="G28" s="43"/>
      <c r="H28" s="42"/>
      <c r="I28" s="41"/>
      <c r="J28" s="44"/>
      <c r="K28" s="44"/>
      <c r="L28" s="45"/>
      <c r="M28" s="41"/>
      <c r="N28" s="42"/>
      <c r="O28" s="43"/>
      <c r="P28" s="45"/>
      <c r="Q28" s="41"/>
      <c r="R28" s="4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2" ht="13.5">
      <c r="I32" s="10"/>
    </row>
  </sheetData>
  <sheetProtection/>
  <mergeCells count="125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O7:Q8"/>
    <mergeCell ref="O20:Q21"/>
  </mergeCells>
  <conditionalFormatting sqref="A7:B7 R7">
    <cfRule type="expression" priority="10" dxfId="124" stopIfTrue="1">
      <formula>$R7&gt;$R8</formula>
    </cfRule>
  </conditionalFormatting>
  <conditionalFormatting sqref="R8">
    <cfRule type="expression" priority="11" dxfId="124" stopIfTrue="1">
      <formula>$R8&gt;$R7</formula>
    </cfRule>
  </conditionalFormatting>
  <conditionalFormatting sqref="A8:B8">
    <cfRule type="expression" priority="12" dxfId="124" stopIfTrue="1">
      <formula>$R7&lt;$R8</formula>
    </cfRule>
  </conditionalFormatting>
  <conditionalFormatting sqref="C7:C8">
    <cfRule type="cellIs" priority="13" dxfId="124" operator="greaterThan" stopIfTrue="1">
      <formula>0</formula>
    </cfRule>
  </conditionalFormatting>
  <conditionalFormatting sqref="D7:E8">
    <cfRule type="cellIs" priority="14" dxfId="124" operator="greaterThan" stopIfTrue="1">
      <formula>0</formula>
    </cfRule>
  </conditionalFormatting>
  <conditionalFormatting sqref="F7:F8">
    <cfRule type="cellIs" priority="15" dxfId="124" operator="greaterThan" stopIfTrue="1">
      <formula>0</formula>
    </cfRule>
  </conditionalFormatting>
  <conditionalFormatting sqref="G7:H8">
    <cfRule type="cellIs" priority="16" dxfId="124" operator="greaterThan" stopIfTrue="1">
      <formula>0</formula>
    </cfRule>
  </conditionalFormatting>
  <conditionalFormatting sqref="I7:I8">
    <cfRule type="cellIs" priority="17" dxfId="124" operator="greaterThan" stopIfTrue="1">
      <formula>0</formula>
    </cfRule>
  </conditionalFormatting>
  <conditionalFormatting sqref="J7:K8">
    <cfRule type="cellIs" priority="18" dxfId="124" operator="greaterThan" stopIfTrue="1">
      <formula>0</formula>
    </cfRule>
  </conditionalFormatting>
  <conditionalFormatting sqref="L7:L8">
    <cfRule type="cellIs" priority="19" dxfId="124" operator="greaterThan" stopIfTrue="1">
      <formula>0</formula>
    </cfRule>
  </conditionalFormatting>
  <conditionalFormatting sqref="M7:N8">
    <cfRule type="cellIs" priority="20" dxfId="124" operator="greaterThan" stopIfTrue="1">
      <formula>0</formula>
    </cfRule>
  </conditionalFormatting>
  <conditionalFormatting sqref="A20:B20 R20">
    <cfRule type="expression" priority="23" dxfId="124" stopIfTrue="1">
      <formula>$R20&gt;$R21</formula>
    </cfRule>
  </conditionalFormatting>
  <conditionalFormatting sqref="R21">
    <cfRule type="expression" priority="24" dxfId="124" stopIfTrue="1">
      <formula>$R21&gt;$R20</formula>
    </cfRule>
  </conditionalFormatting>
  <conditionalFormatting sqref="A21:B21">
    <cfRule type="expression" priority="25" dxfId="124" stopIfTrue="1">
      <formula>$R20&lt;$R21</formula>
    </cfRule>
  </conditionalFormatting>
  <conditionalFormatting sqref="C20:C21">
    <cfRule type="cellIs" priority="26" dxfId="124" operator="greaterThan" stopIfTrue="1">
      <formula>0</formula>
    </cfRule>
  </conditionalFormatting>
  <conditionalFormatting sqref="D20:E21">
    <cfRule type="cellIs" priority="27" dxfId="124" operator="greaterThan" stopIfTrue="1">
      <formula>0</formula>
    </cfRule>
  </conditionalFormatting>
  <conditionalFormatting sqref="F20:F21">
    <cfRule type="cellIs" priority="28" dxfId="124" operator="greaterThan" stopIfTrue="1">
      <formula>0</formula>
    </cfRule>
  </conditionalFormatting>
  <conditionalFormatting sqref="G20:H21">
    <cfRule type="cellIs" priority="29" dxfId="124" operator="greaterThan" stopIfTrue="1">
      <formula>0</formula>
    </cfRule>
  </conditionalFormatting>
  <conditionalFormatting sqref="I20:I21">
    <cfRule type="cellIs" priority="30" dxfId="124" operator="greaterThan" stopIfTrue="1">
      <formula>0</formula>
    </cfRule>
  </conditionalFormatting>
  <conditionalFormatting sqref="J20:K21">
    <cfRule type="cellIs" priority="31" dxfId="124" operator="greaterThan" stopIfTrue="1">
      <formula>0</formula>
    </cfRule>
  </conditionalFormatting>
  <conditionalFormatting sqref="L20:L21">
    <cfRule type="cellIs" priority="32" dxfId="124" operator="greaterThan" stopIfTrue="1">
      <formula>0</formula>
    </cfRule>
  </conditionalFormatting>
  <conditionalFormatting sqref="M20:N21">
    <cfRule type="cellIs" priority="33" dxfId="124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51" dxfId="124" stopIfTrue="1">
      <formula>$R7&gt;$R8</formula>
    </cfRule>
  </conditionalFormatting>
  <conditionalFormatting sqref="A25:B25 A12:B12">
    <cfRule type="expression" priority="52" dxfId="124" stopIfTrue="1">
      <formula>'5.2'!#REF!&gt;$R9</formula>
    </cfRule>
  </conditionalFormatting>
  <conditionalFormatting sqref="A24:B24 A11:B11">
    <cfRule type="expression" priority="53" dxfId="124" stopIfTrue="1">
      <formula>$R8&gt;'5.2'!#REF!</formula>
    </cfRule>
  </conditionalFormatting>
  <conditionalFormatting sqref="A26:B26 A13:B13">
    <cfRule type="expression" priority="54" dxfId="124" stopIfTrue="1">
      <formula>$R7&lt;$R8</formula>
    </cfRule>
  </conditionalFormatting>
  <conditionalFormatting sqref="A28:B28 A15:B15">
    <cfRule type="expression" priority="55" dxfId="124" stopIfTrue="1">
      <formula>'5.2'!#REF!&lt;$R9</formula>
    </cfRule>
  </conditionalFormatting>
  <conditionalFormatting sqref="A27:B27 A14:B14">
    <cfRule type="expression" priority="56" dxfId="124" stopIfTrue="1">
      <formula>$R8&lt;'5.2'!#REF!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O7 C7:N8 C20:N21 O20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2014-10-01T07:52:56Z</cp:lastPrinted>
  <dcterms:created xsi:type="dcterms:W3CDTF">2006-04-29T05:34:11Z</dcterms:created>
  <dcterms:modified xsi:type="dcterms:W3CDTF">2015-10-01T05:58:37Z</dcterms:modified>
  <cp:category/>
  <cp:version/>
  <cp:contentType/>
  <cp:contentStatus/>
</cp:coreProperties>
</file>