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15" activeTab="0"/>
  </bookViews>
  <sheets>
    <sheet name="7.26" sheetId="1" r:id="rId1"/>
    <sheet name="7.27" sheetId="2" r:id="rId2"/>
    <sheet name="7.28" sheetId="3" r:id="rId3"/>
    <sheet name="7.29" sheetId="4" r:id="rId4"/>
    <sheet name="7.30" sheetId="5" r:id="rId5"/>
    <sheet name="8.1" sheetId="6" r:id="rId6"/>
    <sheet name="8.3(準決勝）" sheetId="7" r:id="rId7"/>
    <sheet name="8.4（決勝）" sheetId="8" r:id="rId8"/>
  </sheets>
  <definedNames>
    <definedName name="_xlnm.Print_Area" localSheetId="0">'7.26'!$A$1:$R$16</definedName>
    <definedName name="_xlnm.Print_Area" localSheetId="1">'7.27'!$A$1:$R$29</definedName>
    <definedName name="_xlnm.Print_Area" localSheetId="2">'7.28'!$A$1:$R$29</definedName>
    <definedName name="_xlnm.Print_Area" localSheetId="3">'7.29'!$A$1:$R$29</definedName>
    <definedName name="_xlnm.Print_Area" localSheetId="4">'7.30'!$A$1:$R$29</definedName>
    <definedName name="_xlnm.Print_Area" localSheetId="5">'8.1'!$A$1:$R$29</definedName>
    <definedName name="_xlnm.Print_Area" localSheetId="6">'8.3(準決勝）'!$A$1:$R$29</definedName>
    <definedName name="_xlnm.Print_Area" localSheetId="7">'8.4（決勝）'!$A$1:$R$17</definedName>
  </definedNames>
  <calcPr fullCalcOnLoad="1"/>
</workbook>
</file>

<file path=xl/sharedStrings.xml><?xml version="1.0" encoding="utf-8"?>
<sst xmlns="http://schemas.openxmlformats.org/spreadsheetml/2006/main" count="447" uniqueCount="171">
  <si>
    <t>月</t>
  </si>
  <si>
    <t>第１試合</t>
  </si>
  <si>
    <t>勝戦</t>
  </si>
  <si>
    <t>第</t>
  </si>
  <si>
    <t xml:space="preserve">日 </t>
  </si>
  <si>
    <t>年</t>
  </si>
  <si>
    <t>日 (</t>
  </si>
  <si>
    <t>)</t>
  </si>
  <si>
    <t>　開 始</t>
  </si>
  <si>
    <t xml:space="preserve"> 終 了</t>
  </si>
  <si>
    <t>所 要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</si>
  <si>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</si>
  <si>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</si>
  <si>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</si>
  <si>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</si>
  <si>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</si>
  <si>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</si>
  <si>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</si>
  <si>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</si>
  <si>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＜ＭＥＭＯ＞</t>
  </si>
  <si>
    <t>×</t>
  </si>
  <si>
    <t>恵</t>
  </si>
  <si>
    <t>加藤</t>
  </si>
  <si>
    <t>準決</t>
  </si>
  <si>
    <t>回戦</t>
  </si>
  <si>
    <t>平尾</t>
  </si>
  <si>
    <t>岡原</t>
  </si>
  <si>
    <t>土井</t>
  </si>
  <si>
    <t>大嶋</t>
  </si>
  <si>
    <t>Ｘ</t>
  </si>
  <si>
    <t>北野</t>
  </si>
  <si>
    <t>木戸</t>
  </si>
  <si>
    <t>学校名</t>
  </si>
  <si>
    <t>神港学園</t>
  </si>
  <si>
    <t>洲本実業</t>
  </si>
  <si>
    <t>報徳学園</t>
  </si>
  <si>
    <t>飾磨工業</t>
  </si>
  <si>
    <t>第61回全国高等学校軟式野球選手権兵庫大会</t>
  </si>
  <si>
    <t>火</t>
  </si>
  <si>
    <t>神戸弘陵学園</t>
  </si>
  <si>
    <t>但馬農業</t>
  </si>
  <si>
    <t>渡邉</t>
  </si>
  <si>
    <t>岡村</t>
  </si>
  <si>
    <t>桝野</t>
  </si>
  <si>
    <t>林</t>
  </si>
  <si>
    <t>大平</t>
  </si>
  <si>
    <t>髙井</t>
  </si>
  <si>
    <t>中牟田</t>
  </si>
  <si>
    <t>三木</t>
  </si>
  <si>
    <t>吉田</t>
  </si>
  <si>
    <t>奥村</t>
  </si>
  <si>
    <t>茂木立</t>
  </si>
  <si>
    <t>山本</t>
  </si>
  <si>
    <t>中川</t>
  </si>
  <si>
    <t>形木原</t>
  </si>
  <si>
    <t>川田</t>
  </si>
  <si>
    <t>家入</t>
  </si>
  <si>
    <t>大西</t>
  </si>
  <si>
    <t>山崎</t>
  </si>
  <si>
    <t>北口</t>
  </si>
  <si>
    <t>遠藤</t>
  </si>
  <si>
    <t>神山</t>
  </si>
  <si>
    <t>水田</t>
  </si>
  <si>
    <t>船曵</t>
  </si>
  <si>
    <t>石田</t>
  </si>
  <si>
    <t>2X</t>
  </si>
  <si>
    <t>芝</t>
  </si>
  <si>
    <t>（6回コールド）</t>
  </si>
  <si>
    <t>5X</t>
  </si>
  <si>
    <t>本木</t>
  </si>
  <si>
    <t>川端 ２</t>
  </si>
  <si>
    <t>藤岡</t>
  </si>
  <si>
    <t>決勝</t>
  </si>
  <si>
    <t>戦</t>
  </si>
  <si>
    <t>辻川</t>
  </si>
  <si>
    <t>学校名</t>
  </si>
  <si>
    <t>芦屋学園</t>
  </si>
  <si>
    <t>北野</t>
  </si>
  <si>
    <t>岩瀬</t>
  </si>
  <si>
    <t>水</t>
  </si>
  <si>
    <t>学校名</t>
  </si>
  <si>
    <t>播磨農業</t>
  </si>
  <si>
    <t>芦屋学園</t>
  </si>
  <si>
    <t>髙井</t>
  </si>
  <si>
    <t>小網</t>
  </si>
  <si>
    <t>北野</t>
  </si>
  <si>
    <t>岩瀬</t>
  </si>
  <si>
    <t>木</t>
  </si>
  <si>
    <t>加藤</t>
  </si>
  <si>
    <t>小谷</t>
  </si>
  <si>
    <t>小寺澤</t>
  </si>
  <si>
    <t>正岡</t>
  </si>
  <si>
    <t>奥野</t>
  </si>
  <si>
    <t>長田</t>
  </si>
  <si>
    <t>金</t>
  </si>
  <si>
    <t>学校名</t>
  </si>
  <si>
    <t>兵庫工業</t>
  </si>
  <si>
    <t>育　　　英</t>
  </si>
  <si>
    <t>北澤</t>
  </si>
  <si>
    <t>榎本</t>
  </si>
  <si>
    <t>宮下</t>
  </si>
  <si>
    <t>川瀨</t>
  </si>
  <si>
    <t>坂之上</t>
  </si>
  <si>
    <t>中田</t>
  </si>
  <si>
    <t>土</t>
  </si>
  <si>
    <t>学校名</t>
  </si>
  <si>
    <t>神戸弘陵</t>
  </si>
  <si>
    <t>報徳学園</t>
  </si>
  <si>
    <t>渡邉</t>
  </si>
  <si>
    <t>岡村</t>
  </si>
  <si>
    <t>恵</t>
  </si>
  <si>
    <t>朝野</t>
  </si>
  <si>
    <t>月</t>
  </si>
  <si>
    <t>駒田</t>
  </si>
  <si>
    <t>水田</t>
  </si>
  <si>
    <t>山本</t>
  </si>
  <si>
    <t>水</t>
  </si>
  <si>
    <t>六甲学院</t>
  </si>
  <si>
    <t>茂木立</t>
  </si>
  <si>
    <t>武井</t>
  </si>
  <si>
    <t>恵</t>
  </si>
  <si>
    <t>朝野</t>
  </si>
  <si>
    <t>中川</t>
  </si>
  <si>
    <t xml:space="preserve"> 場  所　｛</t>
  </si>
  <si>
    <t xml:space="preserve"> 場  所　｛</t>
  </si>
  <si>
    <t>三田城山公園野球場（ｱﾒﾆｽｷｯﾋﾟｰｽﾀｼﾞｱﾑ）</t>
  </si>
  <si>
    <t>｝</t>
  </si>
  <si>
    <t>｝</t>
  </si>
  <si>
    <t xml:space="preserve"> 場  所　｛</t>
  </si>
  <si>
    <t>｝</t>
  </si>
  <si>
    <t xml:space="preserve"> 場  所　｛</t>
  </si>
  <si>
    <t>｝</t>
  </si>
  <si>
    <t xml:space="preserve"> 場  所　｛</t>
  </si>
  <si>
    <t>｝</t>
  </si>
  <si>
    <t xml:space="preserve"> 場  所　｛</t>
  </si>
  <si>
    <t>｝</t>
  </si>
  <si>
    <t>市立尼崎</t>
  </si>
  <si>
    <t>六甲学院</t>
  </si>
  <si>
    <t>内田</t>
  </si>
  <si>
    <t>岩城</t>
  </si>
  <si>
    <t>吉田</t>
  </si>
  <si>
    <t>武井</t>
  </si>
  <si>
    <t>池田</t>
  </si>
  <si>
    <t>神港学園</t>
  </si>
  <si>
    <t>村野工業</t>
  </si>
  <si>
    <t>前原</t>
  </si>
  <si>
    <t>山本</t>
  </si>
  <si>
    <t>高橋</t>
  </si>
  <si>
    <t>岡村</t>
  </si>
  <si>
    <t>形木原</t>
  </si>
  <si>
    <t>学校名</t>
  </si>
  <si>
    <t>神戸国際大附属</t>
  </si>
  <si>
    <t>篠山鳳鳴</t>
  </si>
  <si>
    <t>家入</t>
  </si>
  <si>
    <t>玉田</t>
  </si>
  <si>
    <t>籾井</t>
  </si>
  <si>
    <t>河南</t>
  </si>
  <si>
    <t>小谷(康)</t>
  </si>
  <si>
    <t>育　　　英</t>
  </si>
  <si>
    <t>神戸国際大附</t>
  </si>
  <si>
    <t>川瀨</t>
  </si>
  <si>
    <t>坂之上</t>
  </si>
  <si>
    <t>家入</t>
  </si>
  <si>
    <t>玉田</t>
  </si>
  <si>
    <t>中川</t>
  </si>
  <si>
    <t>木戸</t>
  </si>
  <si>
    <t>神港学園神港</t>
  </si>
  <si>
    <t>（７回コールド）</t>
  </si>
  <si>
    <t>　報徳学園高等学校は８年ぶり２回目の優勝です。</t>
  </si>
  <si>
    <t>　８月24日から明石トーカロ球場、姫路ウインク球場で始まる第61回全国高等学校軟式野球選手権に</t>
  </si>
  <si>
    <t>　兵庫代表として出場します。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</si>
</sst>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33" borderId="10" xfId="61" applyFill="1" applyBorder="1" applyAlignment="1" applyProtection="1">
      <alignment horizontal="right" vertical="center"/>
      <protection/>
    </xf>
    <xf numFmtId="0" fontId="0" fillId="33" borderId="10" xfId="61" applyFill="1" applyBorder="1" applyAlignment="1" applyProtection="1">
      <alignment horizontal="left" vertical="center"/>
      <protection/>
    </xf>
    <xf numFmtId="0" fontId="0" fillId="33" borderId="10" xfId="61" applyFill="1" applyBorder="1" applyAlignment="1" applyProtection="1">
      <alignment vertical="center"/>
      <protection/>
    </xf>
    <xf numFmtId="0" fontId="0" fillId="33" borderId="10" xfId="61" applyFill="1" applyBorder="1" applyAlignment="1" applyProtection="1">
      <alignment horizontal="center" vertical="center"/>
      <protection/>
    </xf>
    <xf numFmtId="0" fontId="0" fillId="33" borderId="10" xfId="61" applyFill="1" applyBorder="1" applyAlignment="1" applyProtection="1">
      <alignment horizontal="center" vertical="center"/>
      <protection locked="0"/>
    </xf>
    <xf numFmtId="0" fontId="0" fillId="33" borderId="11" xfId="61" applyFill="1" applyBorder="1" applyProtection="1">
      <alignment vertical="center"/>
      <protection/>
    </xf>
    <xf numFmtId="0" fontId="0" fillId="33" borderId="0" xfId="61" applyFill="1">
      <alignment vertical="center"/>
      <protection/>
    </xf>
    <xf numFmtId="0" fontId="5" fillId="33" borderId="12" xfId="61" applyFont="1" applyFill="1" applyBorder="1" applyAlignment="1" applyProtection="1">
      <alignment horizontal="center" vertical="center" shrinkToFit="1"/>
      <protection locked="0"/>
    </xf>
    <xf numFmtId="0" fontId="5" fillId="33" borderId="13" xfId="61" applyFont="1" applyFill="1" applyBorder="1" applyAlignment="1" applyProtection="1">
      <alignment horizontal="center" vertical="center" shrinkToFit="1"/>
      <protection locked="0"/>
    </xf>
    <xf numFmtId="0" fontId="0" fillId="33" borderId="14" xfId="61" applyFill="1" applyBorder="1" applyAlignment="1" applyProtection="1">
      <alignment horizontal="left" vertical="center" shrinkToFit="1"/>
      <protection locked="0"/>
    </xf>
    <xf numFmtId="0" fontId="0" fillId="33" borderId="0" xfId="61" applyFill="1" applyAlignment="1">
      <alignment horizontal="center" vertical="center"/>
      <protection/>
    </xf>
    <xf numFmtId="180" fontId="0" fillId="33" borderId="0" xfId="61" applyNumberFormat="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center" vertical="center"/>
      <protection/>
    </xf>
    <xf numFmtId="0" fontId="0" fillId="33" borderId="15" xfId="61" applyFont="1" applyFill="1" applyBorder="1" applyAlignment="1" applyProtection="1">
      <alignment horizontal="center" vertical="center" shrinkToFit="1"/>
      <protection locked="0"/>
    </xf>
    <xf numFmtId="0" fontId="0" fillId="33" borderId="16" xfId="61" applyFont="1" applyFill="1" applyBorder="1" applyAlignment="1" applyProtection="1">
      <alignment horizontal="center" vertical="center" shrinkToFit="1"/>
      <protection locked="0"/>
    </xf>
    <xf numFmtId="0" fontId="0" fillId="33" borderId="17" xfId="61" applyFont="1" applyFill="1" applyBorder="1" applyAlignment="1" applyProtection="1">
      <alignment horizontal="center" vertical="center" shrinkToFit="1"/>
      <protection locked="0"/>
    </xf>
    <xf numFmtId="0" fontId="0" fillId="33" borderId="18" xfId="61" applyFont="1" applyFill="1" applyBorder="1" applyAlignment="1" applyProtection="1">
      <alignment horizontal="center" vertical="center" shrinkToFit="1"/>
      <protection locked="0"/>
    </xf>
    <xf numFmtId="0" fontId="0" fillId="33" borderId="19" xfId="61" applyFont="1" applyFill="1" applyBorder="1" applyAlignment="1" applyProtection="1">
      <alignment horizontal="center" vertical="center" shrinkToFit="1"/>
      <protection locked="0"/>
    </xf>
    <xf numFmtId="0" fontId="0" fillId="33" borderId="20" xfId="61" applyFont="1" applyFill="1" applyBorder="1" applyAlignment="1" applyProtection="1">
      <alignment horizontal="center" vertical="center" shrinkToFit="1"/>
      <protection locked="0"/>
    </xf>
    <xf numFmtId="0" fontId="0" fillId="33" borderId="21" xfId="61" applyFill="1" applyBorder="1">
      <alignment vertical="center"/>
      <protection/>
    </xf>
    <xf numFmtId="0" fontId="0" fillId="33" borderId="0" xfId="61" applyFill="1" applyBorder="1">
      <alignment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0" fillId="33" borderId="23" xfId="61" applyFill="1" applyBorder="1">
      <alignment vertical="center"/>
      <protection/>
    </xf>
    <xf numFmtId="0" fontId="0" fillId="33" borderId="0" xfId="61" applyFill="1" applyBorder="1" applyAlignment="1" applyProtection="1">
      <alignment horizontal="right" vertical="center"/>
      <protection locked="0"/>
    </xf>
    <xf numFmtId="0" fontId="0" fillId="33" borderId="0" xfId="61" applyFill="1" applyBorder="1" applyAlignment="1" applyProtection="1">
      <alignment horizontal="center" vertical="center" wrapText="1"/>
      <protection locked="0"/>
    </xf>
    <xf numFmtId="0" fontId="0" fillId="33" borderId="0" xfId="61" applyFill="1" applyBorder="1" applyAlignment="1" applyProtection="1">
      <alignment vertical="center"/>
      <protection locked="0"/>
    </xf>
    <xf numFmtId="0" fontId="0" fillId="33" borderId="0" xfId="61" applyFill="1" applyBorder="1" applyAlignment="1" applyProtection="1">
      <alignment vertical="center" wrapText="1"/>
      <protection locked="0"/>
    </xf>
    <xf numFmtId="0" fontId="0" fillId="33" borderId="24" xfId="61" applyFill="1" applyBorder="1" applyAlignment="1" applyProtection="1">
      <alignment vertical="center"/>
      <protection locked="0"/>
    </xf>
    <xf numFmtId="0" fontId="0" fillId="33" borderId="25" xfId="61" applyFill="1" applyBorder="1" applyAlignment="1" applyProtection="1">
      <alignment vertical="center"/>
      <protection locked="0"/>
    </xf>
    <xf numFmtId="0" fontId="0" fillId="33" borderId="25" xfId="61" applyFill="1" applyBorder="1" applyAlignment="1" applyProtection="1">
      <alignment vertical="center" wrapText="1"/>
      <protection locked="0"/>
    </xf>
    <xf numFmtId="0" fontId="0" fillId="33" borderId="25" xfId="61" applyFill="1" applyBorder="1">
      <alignment vertical="center"/>
      <protection/>
    </xf>
    <xf numFmtId="0" fontId="0" fillId="33" borderId="26" xfId="61" applyFill="1" applyBorder="1" applyAlignment="1" applyProtection="1">
      <alignment vertical="center"/>
      <protection locked="0"/>
    </xf>
    <xf numFmtId="181" fontId="5" fillId="33" borderId="10" xfId="61" applyNumberFormat="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32" xfId="0" applyFill="1" applyBorder="1" applyAlignment="1" applyProtection="1">
      <alignment horizontal="center" vertical="center"/>
      <protection/>
    </xf>
    <xf numFmtId="181" fontId="6" fillId="33" borderId="19" xfId="0" applyNumberFormat="1" applyFont="1" applyFill="1" applyBorder="1" applyAlignment="1" applyProtection="1">
      <alignment horizontal="center" vertical="center"/>
      <protection locked="0"/>
    </xf>
    <xf numFmtId="181" fontId="6" fillId="33" borderId="20" xfId="0" applyNumberFormat="1" applyFont="1" applyFill="1" applyBorder="1" applyAlignment="1" applyProtection="1">
      <alignment horizontal="center" vertical="center"/>
      <protection locked="0"/>
    </xf>
    <xf numFmtId="181" fontId="6" fillId="33" borderId="31" xfId="0" applyNumberFormat="1" applyFont="1" applyFill="1" applyBorder="1" applyAlignment="1" applyProtection="1">
      <alignment horizontal="center" vertical="center"/>
      <protection locked="0"/>
    </xf>
    <xf numFmtId="181" fontId="6" fillId="33" borderId="33" xfId="0" applyNumberFormat="1" applyFont="1" applyFill="1" applyBorder="1" applyAlignment="1" applyProtection="1">
      <alignment horizontal="center" vertical="center"/>
      <protection locked="0"/>
    </xf>
    <xf numFmtId="181" fontId="7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34" xfId="61" applyNumberFormat="1" applyFont="1" applyFill="1" applyBorder="1" applyAlignment="1" applyProtection="1">
      <alignment horizontal="left" vertical="center"/>
      <protection locked="0"/>
    </xf>
    <xf numFmtId="0" fontId="0" fillId="33" borderId="35" xfId="61" applyFill="1" applyBorder="1" applyAlignment="1" applyProtection="1">
      <alignment horizontal="right" vertical="center"/>
      <protection locked="0"/>
    </xf>
    <xf numFmtId="0" fontId="0" fillId="33" borderId="25" xfId="61" applyFill="1" applyBorder="1" applyAlignment="1" applyProtection="1">
      <alignment horizontal="right" vertical="center"/>
      <protection locked="0"/>
    </xf>
    <xf numFmtId="0" fontId="0" fillId="33" borderId="25" xfId="6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right"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36" xfId="61" applyFont="1" applyFill="1" applyBorder="1" applyAlignment="1" applyProtection="1">
      <alignment horizontal="center" vertical="center" shrinkToFit="1"/>
      <protection locked="0"/>
    </xf>
    <xf numFmtId="0" fontId="0" fillId="33" borderId="37" xfId="61" applyFont="1" applyFill="1" applyBorder="1" applyAlignment="1" applyProtection="1">
      <alignment horizontal="center" vertical="center" shrinkToFit="1"/>
      <protection locked="0"/>
    </xf>
    <xf numFmtId="0" fontId="0" fillId="33" borderId="38" xfId="61" applyFont="1" applyFill="1" applyBorder="1" applyAlignment="1" applyProtection="1">
      <alignment horizontal="center" vertical="center" shrinkToFit="1"/>
      <protection locked="0"/>
    </xf>
    <xf numFmtId="0" fontId="5" fillId="33" borderId="22" xfId="61" applyFont="1" applyFill="1" applyBorder="1" applyAlignment="1" applyProtection="1">
      <alignment horizontal="center" vertical="center" shrinkToFit="1"/>
      <protection/>
    </xf>
    <xf numFmtId="0" fontId="5" fillId="33" borderId="34" xfId="61" applyFont="1" applyFill="1" applyBorder="1" applyAlignment="1" applyProtection="1">
      <alignment horizontal="center" vertical="center" shrinkToFit="1"/>
      <protection/>
    </xf>
    <xf numFmtId="0" fontId="5" fillId="33" borderId="35" xfId="61" applyFont="1" applyFill="1" applyBorder="1" applyAlignment="1" applyProtection="1">
      <alignment horizontal="center" vertical="center" shrinkToFit="1"/>
      <protection/>
    </xf>
    <xf numFmtId="0" fontId="0" fillId="33" borderId="39" xfId="61" applyFont="1" applyFill="1" applyBorder="1" applyAlignment="1" applyProtection="1">
      <alignment horizontal="center" vertical="center" shrinkToFit="1"/>
      <protection locked="0"/>
    </xf>
    <xf numFmtId="0" fontId="5" fillId="33" borderId="0" xfId="61" applyFont="1" applyFill="1" applyAlignment="1">
      <alignment horizontal="right" vertical="center"/>
      <protection/>
    </xf>
    <xf numFmtId="0" fontId="0" fillId="33" borderId="0" xfId="61" applyFill="1" applyAlignment="1" applyProtection="1">
      <alignment horizontal="right" vertical="center"/>
      <protection/>
    </xf>
    <xf numFmtId="180" fontId="0" fillId="33" borderId="0" xfId="61" applyNumberFormat="1" applyFill="1" applyBorder="1" applyAlignment="1" applyProtection="1">
      <alignment horizontal="center" vertical="center"/>
      <protection locked="0"/>
    </xf>
    <xf numFmtId="0" fontId="0" fillId="33" borderId="0" xfId="61" applyFill="1" applyBorder="1" applyAlignment="1" applyProtection="1">
      <alignment horizontal="center" vertical="center"/>
      <protection/>
    </xf>
    <xf numFmtId="180" fontId="0" fillId="33" borderId="0" xfId="61" applyNumberFormat="1" applyFill="1" applyBorder="1" applyAlignment="1" applyProtection="1">
      <alignment horizontal="center" vertical="center"/>
      <protection/>
    </xf>
    <xf numFmtId="0" fontId="0" fillId="33" borderId="40" xfId="61" applyFont="1" applyFill="1" applyBorder="1" applyAlignment="1" applyProtection="1">
      <alignment horizontal="center" vertical="center" shrinkToFit="1"/>
      <protection locked="0"/>
    </xf>
    <xf numFmtId="0" fontId="0" fillId="33" borderId="41" xfId="61" applyFont="1" applyFill="1" applyBorder="1" applyAlignment="1" applyProtection="1">
      <alignment horizontal="center" vertical="center" shrinkToFit="1"/>
      <protection locked="0"/>
    </xf>
    <xf numFmtId="0" fontId="0" fillId="33" borderId="26" xfId="61" applyFont="1" applyFill="1" applyBorder="1" applyAlignment="1" applyProtection="1">
      <alignment horizontal="center" vertical="center" shrinkToFit="1"/>
      <protection locked="0"/>
    </xf>
    <xf numFmtId="0" fontId="0" fillId="33" borderId="19" xfId="61" applyFont="1" applyFill="1" applyBorder="1" applyAlignment="1" applyProtection="1">
      <alignment horizontal="center" vertical="center" shrinkToFit="1"/>
      <protection locked="0"/>
    </xf>
    <xf numFmtId="0" fontId="0" fillId="33" borderId="35" xfId="61" applyFont="1" applyFill="1" applyBorder="1" applyAlignment="1" applyProtection="1">
      <alignment horizontal="center" vertical="center" shrinkToFit="1"/>
      <protection locked="0"/>
    </xf>
    <xf numFmtId="0" fontId="0" fillId="33" borderId="42" xfId="61" applyFont="1" applyFill="1" applyBorder="1" applyAlignment="1" applyProtection="1">
      <alignment horizontal="center" vertical="center" shrinkToFit="1"/>
      <protection locked="0"/>
    </xf>
    <xf numFmtId="0" fontId="0" fillId="33" borderId="43" xfId="61" applyFont="1" applyFill="1" applyBorder="1" applyAlignment="1" applyProtection="1">
      <alignment horizontal="center" vertical="center" shrinkToFit="1"/>
      <protection locked="0"/>
    </xf>
    <xf numFmtId="0" fontId="0" fillId="33" borderId="17" xfId="61" applyFont="1" applyFill="1" applyBorder="1" applyAlignment="1" applyProtection="1">
      <alignment horizontal="center" vertical="center" shrinkToFit="1"/>
      <protection locked="0"/>
    </xf>
    <xf numFmtId="0" fontId="0" fillId="33" borderId="44" xfId="61" applyFont="1" applyFill="1" applyBorder="1" applyAlignment="1" applyProtection="1">
      <alignment horizontal="center" vertical="center" shrinkToFit="1"/>
      <protection locked="0"/>
    </xf>
    <xf numFmtId="0" fontId="0" fillId="33" borderId="45" xfId="61" applyFont="1" applyFill="1" applyBorder="1" applyAlignment="1" applyProtection="1">
      <alignment horizontal="center" vertical="center" shrinkToFit="1"/>
      <protection locked="0"/>
    </xf>
    <xf numFmtId="0" fontId="5" fillId="33" borderId="21" xfId="61" applyFont="1" applyFill="1" applyBorder="1" applyAlignment="1" applyProtection="1">
      <alignment horizontal="center" vertical="center" shrinkToFit="1"/>
      <protection/>
    </xf>
    <xf numFmtId="0" fontId="5" fillId="33" borderId="0" xfId="61" applyFont="1" applyFill="1" applyBorder="1" applyAlignment="1" applyProtection="1">
      <alignment horizontal="center" vertical="center" shrinkToFit="1"/>
      <protection/>
    </xf>
    <xf numFmtId="0" fontId="5" fillId="33" borderId="25" xfId="61" applyFont="1" applyFill="1" applyBorder="1" applyAlignment="1" applyProtection="1">
      <alignment horizontal="center" vertical="center" shrinkToFit="1"/>
      <protection/>
    </xf>
    <xf numFmtId="0" fontId="0" fillId="33" borderId="23" xfId="61" applyFont="1" applyFill="1" applyBorder="1" applyAlignment="1" applyProtection="1">
      <alignment horizontal="center" vertical="center" shrinkToFit="1"/>
      <protection locked="0"/>
    </xf>
    <xf numFmtId="0" fontId="0" fillId="33" borderId="15" xfId="61" applyFont="1" applyFill="1" applyBorder="1" applyAlignment="1" applyProtection="1">
      <alignment horizontal="center" vertical="center" shrinkToFit="1"/>
      <protection locked="0"/>
    </xf>
    <xf numFmtId="0" fontId="0" fillId="33" borderId="22" xfId="61" applyFont="1" applyFill="1" applyBorder="1" applyAlignment="1" applyProtection="1">
      <alignment horizontal="center" vertical="center" shrinkToFit="1"/>
      <protection locked="0"/>
    </xf>
    <xf numFmtId="0" fontId="0" fillId="33" borderId="46" xfId="0" applyFill="1" applyBorder="1" applyAlignment="1" applyProtection="1">
      <alignment horizontal="distributed" vertical="center"/>
      <protection/>
    </xf>
    <xf numFmtId="0" fontId="0" fillId="33" borderId="11" xfId="0" applyFill="1" applyBorder="1" applyAlignment="1" applyProtection="1">
      <alignment horizontal="distributed" vertical="center"/>
      <protection/>
    </xf>
    <xf numFmtId="0" fontId="0" fillId="33" borderId="27" xfId="61" applyFill="1" applyBorder="1" applyAlignment="1" applyProtection="1">
      <alignment horizontal="center" vertical="center"/>
      <protection/>
    </xf>
    <xf numFmtId="0" fontId="0" fillId="33" borderId="28" xfId="61" applyFill="1" applyBorder="1" applyAlignment="1" applyProtection="1">
      <alignment horizontal="center" vertical="center"/>
      <protection/>
    </xf>
    <xf numFmtId="0" fontId="0" fillId="33" borderId="29" xfId="61" applyFill="1" applyBorder="1" applyAlignment="1" applyProtection="1">
      <alignment horizontal="center" vertical="center"/>
      <protection/>
    </xf>
    <xf numFmtId="0" fontId="0" fillId="33" borderId="27" xfId="61" applyFont="1" applyFill="1" applyBorder="1" applyAlignment="1" applyProtection="1">
      <alignment horizontal="center" vertical="center"/>
      <protection/>
    </xf>
    <xf numFmtId="0" fontId="0" fillId="33" borderId="28" xfId="61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46" xfId="61" applyFont="1" applyFill="1" applyBorder="1" applyAlignment="1" applyProtection="1">
      <alignment horizontal="center" vertical="center" shrinkToFit="1"/>
      <protection locked="0"/>
    </xf>
    <xf numFmtId="0" fontId="4" fillId="33" borderId="10" xfId="61" applyFont="1" applyFill="1" applyBorder="1" applyAlignment="1" applyProtection="1">
      <alignment horizontal="center" vertical="center" shrinkToFit="1"/>
      <protection locked="0"/>
    </xf>
    <xf numFmtId="181" fontId="0" fillId="33" borderId="22" xfId="0" applyNumberFormat="1" applyFont="1" applyFill="1" applyBorder="1" applyAlignment="1" applyProtection="1">
      <alignment horizontal="center" vertical="center"/>
      <protection locked="0"/>
    </xf>
    <xf numFmtId="181" fontId="6" fillId="33" borderId="21" xfId="0" applyNumberFormat="1" applyFont="1" applyFill="1" applyBorder="1" applyAlignment="1" applyProtection="1">
      <alignment horizontal="center" vertical="center"/>
      <protection locked="0"/>
    </xf>
    <xf numFmtId="181" fontId="6" fillId="33" borderId="23" xfId="0" applyNumberFormat="1" applyFont="1" applyFill="1" applyBorder="1" applyAlignment="1" applyProtection="1">
      <alignment horizontal="center" vertical="center"/>
      <protection locked="0"/>
    </xf>
    <xf numFmtId="181" fontId="6" fillId="33" borderId="35" xfId="0" applyNumberFormat="1" applyFont="1" applyFill="1" applyBorder="1" applyAlignment="1" applyProtection="1">
      <alignment horizontal="center" vertical="center"/>
      <protection locked="0"/>
    </xf>
    <xf numFmtId="181" fontId="6" fillId="33" borderId="25" xfId="0" applyNumberFormat="1" applyFont="1" applyFill="1" applyBorder="1" applyAlignment="1" applyProtection="1">
      <alignment horizontal="center" vertical="center"/>
      <protection locked="0"/>
    </xf>
    <xf numFmtId="181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>
      <alignment horizontal="center" vertical="center"/>
      <protection/>
    </xf>
    <xf numFmtId="181" fontId="6" fillId="33" borderId="22" xfId="0" applyNumberFormat="1" applyFont="1" applyFill="1" applyBorder="1" applyAlignment="1" applyProtection="1">
      <alignment horizontal="center" vertical="center" shrinkToFit="1"/>
      <protection locked="0"/>
    </xf>
    <xf numFmtId="181" fontId="6" fillId="33" borderId="21" xfId="0" applyNumberFormat="1" applyFont="1" applyFill="1" applyBorder="1" applyAlignment="1" applyProtection="1">
      <alignment horizontal="center" vertical="center" shrinkToFit="1"/>
      <protection locked="0"/>
    </xf>
    <xf numFmtId="181" fontId="6" fillId="33" borderId="23" xfId="0" applyNumberFormat="1" applyFont="1" applyFill="1" applyBorder="1" applyAlignment="1" applyProtection="1">
      <alignment horizontal="center" vertical="center" shrinkToFit="1"/>
      <protection locked="0"/>
    </xf>
    <xf numFmtId="181" fontId="6" fillId="33" borderId="35" xfId="0" applyNumberFormat="1" applyFont="1" applyFill="1" applyBorder="1" applyAlignment="1" applyProtection="1">
      <alignment horizontal="center" vertical="center" shrinkToFit="1"/>
      <protection locked="0"/>
    </xf>
    <xf numFmtId="181" fontId="6" fillId="33" borderId="25" xfId="0" applyNumberFormat="1" applyFont="1" applyFill="1" applyBorder="1" applyAlignment="1" applyProtection="1">
      <alignment horizontal="center" vertical="center" shrinkToFit="1"/>
      <protection locked="0"/>
    </xf>
    <xf numFmtId="181" fontId="6" fillId="33" borderId="26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0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1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95" t="s">
        <v>37</v>
      </c>
      <c r="B1" s="96"/>
      <c r="C1" s="96"/>
      <c r="D1" s="96"/>
      <c r="E1" s="96"/>
      <c r="F1" s="96"/>
      <c r="G1" s="96"/>
      <c r="H1" s="1" t="s">
        <v>3</v>
      </c>
      <c r="I1" s="34">
        <v>1</v>
      </c>
      <c r="J1" s="2" t="s">
        <v>4</v>
      </c>
      <c r="K1" s="3">
        <v>2016</v>
      </c>
      <c r="L1" s="4" t="s">
        <v>5</v>
      </c>
      <c r="M1" s="35">
        <v>7</v>
      </c>
      <c r="N1" s="4" t="s">
        <v>0</v>
      </c>
      <c r="O1" s="35">
        <v>26</v>
      </c>
      <c r="P1" s="1" t="s">
        <v>6</v>
      </c>
      <c r="Q1" s="5" t="s">
        <v>38</v>
      </c>
      <c r="R1" s="6" t="s">
        <v>7</v>
      </c>
    </row>
    <row r="2" ht="5.25" customHeight="1"/>
    <row r="3" spans="8:18" s="44" customFormat="1" ht="18.75" customHeight="1">
      <c r="H3" s="56" t="s">
        <v>124</v>
      </c>
      <c r="I3" s="56"/>
      <c r="J3" s="57" t="s">
        <v>125</v>
      </c>
      <c r="K3" s="57"/>
      <c r="L3" s="57"/>
      <c r="M3" s="57"/>
      <c r="N3" s="57"/>
      <c r="O3" s="57"/>
      <c r="P3" s="57"/>
      <c r="Q3" s="57"/>
      <c r="R3" s="51" t="s">
        <v>127</v>
      </c>
    </row>
    <row r="4" spans="1:18" ht="18.75" customHeight="1">
      <c r="A4" s="8"/>
      <c r="B4" s="9">
        <v>1</v>
      </c>
      <c r="C4" s="10" t="s">
        <v>24</v>
      </c>
      <c r="E4" s="65" t="s">
        <v>1</v>
      </c>
      <c r="F4" s="65"/>
      <c r="G4" s="66" t="s">
        <v>8</v>
      </c>
      <c r="H4" s="66"/>
      <c r="I4" s="67">
        <v>0.5756944444444444</v>
      </c>
      <c r="J4" s="67"/>
      <c r="K4" s="68" t="s">
        <v>9</v>
      </c>
      <c r="L4" s="68"/>
      <c r="M4" s="67">
        <v>0.6527777777777778</v>
      </c>
      <c r="N4" s="67"/>
      <c r="O4" s="68" t="s">
        <v>10</v>
      </c>
      <c r="P4" s="68"/>
      <c r="Q4" s="69">
        <f>SUM(M4-I4)</f>
        <v>0.07708333333333339</v>
      </c>
      <c r="R4" s="6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6" t="s">
        <v>32</v>
      </c>
      <c r="B6" s="87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41">
        <v>10</v>
      </c>
      <c r="M6" s="42">
        <v>11</v>
      </c>
      <c r="N6" s="43">
        <v>12</v>
      </c>
      <c r="O6" s="41">
        <v>13</v>
      </c>
      <c r="P6" s="42">
        <v>14</v>
      </c>
      <c r="Q6" s="43">
        <v>15</v>
      </c>
      <c r="R6" s="45" t="s">
        <v>11</v>
      </c>
    </row>
    <row r="7" spans="1:18" ht="27.75" customHeight="1">
      <c r="A7" s="93" t="s">
        <v>39</v>
      </c>
      <c r="B7" s="94"/>
      <c r="C7" s="46">
        <v>0</v>
      </c>
      <c r="D7" s="47">
        <v>3</v>
      </c>
      <c r="E7" s="48">
        <v>0</v>
      </c>
      <c r="F7" s="46">
        <v>0</v>
      </c>
      <c r="G7" s="47">
        <v>1</v>
      </c>
      <c r="H7" s="49">
        <v>0</v>
      </c>
      <c r="I7" s="46">
        <v>0</v>
      </c>
      <c r="J7" s="47">
        <v>1</v>
      </c>
      <c r="K7" s="49">
        <v>0</v>
      </c>
      <c r="L7" s="46"/>
      <c r="M7" s="47"/>
      <c r="N7" s="48"/>
      <c r="O7" s="46"/>
      <c r="P7" s="47"/>
      <c r="Q7" s="48"/>
      <c r="R7" s="50">
        <f>SUM(C7:Q7)</f>
        <v>5</v>
      </c>
    </row>
    <row r="8" spans="1:18" ht="27.75" customHeight="1">
      <c r="A8" s="93" t="s">
        <v>40</v>
      </c>
      <c r="B8" s="94"/>
      <c r="C8" s="46">
        <v>0</v>
      </c>
      <c r="D8" s="47">
        <v>0</v>
      </c>
      <c r="E8" s="48">
        <v>0</v>
      </c>
      <c r="F8" s="46">
        <v>0</v>
      </c>
      <c r="G8" s="47">
        <v>0</v>
      </c>
      <c r="H8" s="49">
        <v>1</v>
      </c>
      <c r="I8" s="46">
        <v>0</v>
      </c>
      <c r="J8" s="47">
        <v>0</v>
      </c>
      <c r="K8" s="49">
        <v>0</v>
      </c>
      <c r="L8" s="46"/>
      <c r="M8" s="47"/>
      <c r="N8" s="48"/>
      <c r="O8" s="46"/>
      <c r="P8" s="47"/>
      <c r="Q8" s="48"/>
      <c r="R8" s="50">
        <f>SUM(C8:Q8)</f>
        <v>1</v>
      </c>
    </row>
    <row r="9" spans="1:18" ht="21" customHeight="1">
      <c r="A9" s="86" t="s">
        <v>32</v>
      </c>
      <c r="B9" s="87"/>
      <c r="C9" s="88" t="s">
        <v>12</v>
      </c>
      <c r="D9" s="89"/>
      <c r="E9" s="89"/>
      <c r="F9" s="89"/>
      <c r="G9" s="89"/>
      <c r="H9" s="89"/>
      <c r="I9" s="89" t="s">
        <v>13</v>
      </c>
      <c r="J9" s="90"/>
      <c r="K9" s="91" t="s">
        <v>14</v>
      </c>
      <c r="L9" s="92"/>
      <c r="M9" s="89" t="s">
        <v>15</v>
      </c>
      <c r="N9" s="92"/>
      <c r="O9" s="89" t="s">
        <v>16</v>
      </c>
      <c r="P9" s="89"/>
      <c r="Q9" s="89"/>
      <c r="R9" s="90"/>
    </row>
    <row r="10" spans="1:18" ht="16.5" customHeight="1">
      <c r="A10" s="62" t="str">
        <f>A7</f>
        <v>神戸弘陵学園</v>
      </c>
      <c r="B10" s="81"/>
      <c r="C10" s="14" t="s">
        <v>17</v>
      </c>
      <c r="D10" s="83" t="s">
        <v>41</v>
      </c>
      <c r="E10" s="84"/>
      <c r="F10" s="15">
        <v>4</v>
      </c>
      <c r="G10" s="83"/>
      <c r="H10" s="84"/>
      <c r="I10" s="75" t="s">
        <v>42</v>
      </c>
      <c r="J10" s="76"/>
      <c r="K10" s="76"/>
      <c r="L10" s="85"/>
      <c r="M10" s="75"/>
      <c r="N10" s="84"/>
      <c r="O10" s="58" t="s">
        <v>43</v>
      </c>
      <c r="P10" s="64"/>
      <c r="Q10" s="75"/>
      <c r="R10" s="76"/>
    </row>
    <row r="11" spans="1:18" ht="16.5" customHeight="1">
      <c r="A11" s="62"/>
      <c r="B11" s="81"/>
      <c r="C11" s="16">
        <v>2</v>
      </c>
      <c r="D11" s="59"/>
      <c r="E11" s="77"/>
      <c r="F11" s="17">
        <v>5</v>
      </c>
      <c r="G11" s="59"/>
      <c r="H11" s="77"/>
      <c r="I11" s="78"/>
      <c r="J11" s="79"/>
      <c r="K11" s="79"/>
      <c r="L11" s="60"/>
      <c r="M11" s="78"/>
      <c r="N11" s="77"/>
      <c r="O11" s="59"/>
      <c r="P11" s="60"/>
      <c r="Q11" s="78"/>
      <c r="R11" s="79"/>
    </row>
    <row r="12" spans="1:18" ht="16.5" customHeight="1">
      <c r="A12" s="63"/>
      <c r="B12" s="82"/>
      <c r="C12" s="18">
        <v>3</v>
      </c>
      <c r="D12" s="72"/>
      <c r="E12" s="73"/>
      <c r="F12" s="19">
        <v>6</v>
      </c>
      <c r="G12" s="72"/>
      <c r="H12" s="73"/>
      <c r="I12" s="70"/>
      <c r="J12" s="71"/>
      <c r="K12" s="71"/>
      <c r="L12" s="74"/>
      <c r="M12" s="70"/>
      <c r="N12" s="73"/>
      <c r="O12" s="72"/>
      <c r="P12" s="74"/>
      <c r="Q12" s="70"/>
      <c r="R12" s="71"/>
    </row>
    <row r="13" spans="1:18" ht="16.5" customHeight="1">
      <c r="A13" s="61" t="str">
        <f>A8</f>
        <v>但馬農業</v>
      </c>
      <c r="B13" s="80"/>
      <c r="C13" s="14" t="s">
        <v>17</v>
      </c>
      <c r="D13" s="83" t="s">
        <v>44</v>
      </c>
      <c r="E13" s="84"/>
      <c r="F13" s="15">
        <v>4</v>
      </c>
      <c r="G13" s="83"/>
      <c r="H13" s="84"/>
      <c r="I13" s="75" t="s">
        <v>45</v>
      </c>
      <c r="J13" s="76"/>
      <c r="K13" s="76"/>
      <c r="L13" s="85"/>
      <c r="M13" s="75"/>
      <c r="N13" s="84"/>
      <c r="O13" s="83" t="s">
        <v>44</v>
      </c>
      <c r="P13" s="85"/>
      <c r="Q13" s="75"/>
      <c r="R13" s="76"/>
    </row>
    <row r="14" spans="1:18" ht="16.5" customHeight="1">
      <c r="A14" s="62"/>
      <c r="B14" s="81"/>
      <c r="C14" s="16">
        <v>2</v>
      </c>
      <c r="D14" s="59"/>
      <c r="E14" s="77"/>
      <c r="F14" s="17">
        <v>5</v>
      </c>
      <c r="G14" s="59"/>
      <c r="H14" s="77"/>
      <c r="I14" s="78"/>
      <c r="J14" s="79"/>
      <c r="K14" s="79"/>
      <c r="L14" s="60"/>
      <c r="M14" s="78"/>
      <c r="N14" s="77"/>
      <c r="O14" s="59"/>
      <c r="P14" s="60"/>
      <c r="Q14" s="78"/>
      <c r="R14" s="79"/>
    </row>
    <row r="15" spans="1:18" ht="16.5" customHeight="1">
      <c r="A15" s="63"/>
      <c r="B15" s="82"/>
      <c r="C15" s="18">
        <v>3</v>
      </c>
      <c r="D15" s="72"/>
      <c r="E15" s="73"/>
      <c r="F15" s="19">
        <v>6</v>
      </c>
      <c r="G15" s="72"/>
      <c r="H15" s="73"/>
      <c r="I15" s="70"/>
      <c r="J15" s="71"/>
      <c r="K15" s="71"/>
      <c r="L15" s="74"/>
      <c r="M15" s="70"/>
      <c r="N15" s="73"/>
      <c r="O15" s="72"/>
      <c r="P15" s="74"/>
      <c r="Q15" s="70"/>
      <c r="R15" s="71"/>
    </row>
    <row r="16" spans="9:18" ht="11.25" customHeight="1">
      <c r="I16" s="20"/>
      <c r="J16" s="21"/>
      <c r="K16" s="20"/>
      <c r="L16" s="20"/>
      <c r="M16" s="20"/>
      <c r="N16" s="20"/>
      <c r="O16" s="20"/>
      <c r="P16" s="20"/>
      <c r="Q16" s="20"/>
      <c r="R16" s="20"/>
    </row>
  </sheetData>
  <sheetProtection/>
  <mergeCells count="63">
    <mergeCell ref="O4:P4"/>
    <mergeCell ref="Q4:R4"/>
    <mergeCell ref="A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  <mergeCell ref="H3:I3"/>
    <mergeCell ref="J3:Q3"/>
  </mergeCells>
  <conditionalFormatting sqref="R7">
    <cfRule type="expression" priority="6" dxfId="202" stopIfTrue="1">
      <formula>$R7&gt;$R8</formula>
    </cfRule>
  </conditionalFormatting>
  <conditionalFormatting sqref="R8">
    <cfRule type="expression" priority="7" dxfId="202" stopIfTrue="1">
      <formula>$R8&gt;$R7</formula>
    </cfRule>
  </conditionalFormatting>
  <conditionalFormatting sqref="L7:L8">
    <cfRule type="cellIs" priority="8" dxfId="202" operator="greaterThan" stopIfTrue="1">
      <formula>0</formula>
    </cfRule>
  </conditionalFormatting>
  <conditionalFormatting sqref="M7:N8">
    <cfRule type="cellIs" priority="9" dxfId="202" operator="greaterThan" stopIfTrue="1">
      <formula>0</formula>
    </cfRule>
  </conditionalFormatting>
  <conditionalFormatting sqref="O7:O8">
    <cfRule type="cellIs" priority="10" dxfId="202" operator="greaterThan" stopIfTrue="1">
      <formula>0</formula>
    </cfRule>
  </conditionalFormatting>
  <conditionalFormatting sqref="P7:Q8">
    <cfRule type="cellIs" priority="11" dxfId="202" operator="greaterThan" stopIfTrue="1">
      <formula>0</formula>
    </cfRule>
  </conditionalFormatting>
  <conditionalFormatting sqref="A7:B7">
    <cfRule type="expression" priority="1" dxfId="202" stopIfTrue="1">
      <formula>$R7&gt;$R8</formula>
    </cfRule>
  </conditionalFormatting>
  <conditionalFormatting sqref="A8:B8">
    <cfRule type="expression" priority="2" dxfId="202" stopIfTrue="1">
      <formula>$R7&lt;$R8</formula>
    </cfRule>
  </conditionalFormatting>
  <conditionalFormatting sqref="H7:K8">
    <cfRule type="expression" priority="3" dxfId="14" stopIfTrue="1">
      <formula>H7=""</formula>
    </cfRule>
    <cfRule type="expression" priority="4" dxfId="202" stopIfTrue="1">
      <formula>H7&gt;0</formula>
    </cfRule>
  </conditionalFormatting>
  <conditionalFormatting sqref="C7:G8">
    <cfRule type="cellIs" priority="5" dxfId="202" operator="greaterThan" stopIfTrue="1">
      <formula>0</formula>
    </cfRule>
  </conditionalFormatting>
  <conditionalFormatting sqref="A10:B10">
    <cfRule type="expression" priority="99" dxfId="202" stopIfTrue="1">
      <formula>$R7&gt;$R8</formula>
    </cfRule>
  </conditionalFormatting>
  <conditionalFormatting sqref="A12:B12">
    <cfRule type="expression" priority="100" dxfId="202" stopIfTrue="1">
      <formula>'7.26'!#REF!&gt;$R9</formula>
    </cfRule>
  </conditionalFormatting>
  <conditionalFormatting sqref="A11:B11">
    <cfRule type="expression" priority="101" dxfId="202" stopIfTrue="1">
      <formula>$R8&gt;'7.26'!#REF!</formula>
    </cfRule>
  </conditionalFormatting>
  <conditionalFormatting sqref="A13:B13">
    <cfRule type="expression" priority="102" dxfId="202" stopIfTrue="1">
      <formula>$R7&lt;$R8</formula>
    </cfRule>
  </conditionalFormatting>
  <conditionalFormatting sqref="A15:B15">
    <cfRule type="expression" priority="103" dxfId="202" stopIfTrue="1">
      <formula>'7.26'!#REF!&lt;$R9</formula>
    </cfRule>
  </conditionalFormatting>
  <conditionalFormatting sqref="A14:B14">
    <cfRule type="expression" priority="104" dxfId="202" stopIfTrue="1">
      <formula>$R8&lt;'7.26'!#REF!</formula>
    </cfRule>
  </conditionalFormatting>
  <dataValidations count="3"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  <dataValidation allowBlank="1" showInputMessage="1" showErrorMessage="1" imeMode="halfAlpha" sqref="I1 M1 O1 I4:J4 M4:N4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95" t="s">
        <v>37</v>
      </c>
      <c r="B1" s="96"/>
      <c r="C1" s="96"/>
      <c r="D1" s="96"/>
      <c r="E1" s="96"/>
      <c r="F1" s="96"/>
      <c r="G1" s="96"/>
      <c r="H1" s="1" t="s">
        <v>3</v>
      </c>
      <c r="I1" s="34">
        <v>2</v>
      </c>
      <c r="J1" s="2" t="s">
        <v>4</v>
      </c>
      <c r="K1" s="3">
        <v>2016</v>
      </c>
      <c r="L1" s="4" t="s">
        <v>5</v>
      </c>
      <c r="M1" s="35">
        <v>7</v>
      </c>
      <c r="N1" s="4" t="s">
        <v>0</v>
      </c>
      <c r="O1" s="35">
        <v>27</v>
      </c>
      <c r="P1" s="1" t="s">
        <v>6</v>
      </c>
      <c r="Q1" s="5" t="s">
        <v>79</v>
      </c>
      <c r="R1" s="6" t="s">
        <v>7</v>
      </c>
    </row>
    <row r="2" ht="5.25" customHeight="1"/>
    <row r="3" spans="8:18" s="44" customFormat="1" ht="18.75" customHeight="1">
      <c r="H3" s="56" t="s">
        <v>128</v>
      </c>
      <c r="I3" s="56"/>
      <c r="J3" s="57" t="s">
        <v>125</v>
      </c>
      <c r="K3" s="57"/>
      <c r="L3" s="57"/>
      <c r="M3" s="57"/>
      <c r="N3" s="57"/>
      <c r="O3" s="57"/>
      <c r="P3" s="57"/>
      <c r="Q3" s="57"/>
      <c r="R3" s="51" t="s">
        <v>129</v>
      </c>
    </row>
    <row r="4" spans="1:18" ht="18.75" customHeight="1">
      <c r="A4" s="8"/>
      <c r="B4" s="9">
        <v>1</v>
      </c>
      <c r="C4" s="10" t="s">
        <v>24</v>
      </c>
      <c r="E4" s="65" t="s">
        <v>1</v>
      </c>
      <c r="F4" s="65"/>
      <c r="G4" s="66" t="s">
        <v>8</v>
      </c>
      <c r="H4" s="66"/>
      <c r="I4" s="67">
        <v>0.4125</v>
      </c>
      <c r="J4" s="67"/>
      <c r="K4" s="68" t="s">
        <v>9</v>
      </c>
      <c r="L4" s="68"/>
      <c r="M4" s="67">
        <v>0.49722222222222223</v>
      </c>
      <c r="N4" s="67"/>
      <c r="O4" s="68" t="s">
        <v>10</v>
      </c>
      <c r="P4" s="68"/>
      <c r="Q4" s="69">
        <f>SUM(M4-I4)</f>
        <v>0.08472222222222225</v>
      </c>
      <c r="R4" s="6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6" t="s">
        <v>80</v>
      </c>
      <c r="B6" s="87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41">
        <v>10</v>
      </c>
      <c r="M6" s="42">
        <v>11</v>
      </c>
      <c r="N6" s="43">
        <v>12</v>
      </c>
      <c r="O6" s="41">
        <v>13</v>
      </c>
      <c r="P6" s="42">
        <v>14</v>
      </c>
      <c r="Q6" s="43">
        <v>15</v>
      </c>
      <c r="R6" s="45" t="s">
        <v>11</v>
      </c>
    </row>
    <row r="7" spans="1:18" ht="27.75" customHeight="1">
      <c r="A7" s="93" t="s">
        <v>81</v>
      </c>
      <c r="B7" s="94"/>
      <c r="C7" s="46">
        <v>0</v>
      </c>
      <c r="D7" s="47">
        <v>0</v>
      </c>
      <c r="E7" s="48">
        <v>0</v>
      </c>
      <c r="F7" s="46">
        <v>0</v>
      </c>
      <c r="G7" s="47">
        <v>0</v>
      </c>
      <c r="H7" s="49">
        <v>0</v>
      </c>
      <c r="I7" s="46">
        <v>1</v>
      </c>
      <c r="J7" s="47">
        <v>0</v>
      </c>
      <c r="K7" s="49">
        <v>0</v>
      </c>
      <c r="L7" s="46"/>
      <c r="M7" s="47"/>
      <c r="N7" s="48"/>
      <c r="O7" s="46"/>
      <c r="P7" s="47"/>
      <c r="Q7" s="48"/>
      <c r="R7" s="50">
        <f>SUM(C7:Q7)</f>
        <v>1</v>
      </c>
    </row>
    <row r="8" spans="1:18" ht="27.75" customHeight="1">
      <c r="A8" s="93" t="s">
        <v>82</v>
      </c>
      <c r="B8" s="94"/>
      <c r="C8" s="46">
        <v>2</v>
      </c>
      <c r="D8" s="47">
        <v>0</v>
      </c>
      <c r="E8" s="48">
        <v>0</v>
      </c>
      <c r="F8" s="46">
        <v>0</v>
      </c>
      <c r="G8" s="47">
        <v>1</v>
      </c>
      <c r="H8" s="49">
        <v>0</v>
      </c>
      <c r="I8" s="46">
        <v>2</v>
      </c>
      <c r="J8" s="47">
        <v>2</v>
      </c>
      <c r="K8" s="49" t="s">
        <v>20</v>
      </c>
      <c r="L8" s="46"/>
      <c r="M8" s="47"/>
      <c r="N8" s="48"/>
      <c r="O8" s="46"/>
      <c r="P8" s="47"/>
      <c r="Q8" s="48"/>
      <c r="R8" s="50">
        <f>SUM(C8:Q8)</f>
        <v>7</v>
      </c>
    </row>
    <row r="9" spans="1:18" ht="21" customHeight="1">
      <c r="A9" s="86" t="s">
        <v>80</v>
      </c>
      <c r="B9" s="87"/>
      <c r="C9" s="88" t="s">
        <v>12</v>
      </c>
      <c r="D9" s="89"/>
      <c r="E9" s="89"/>
      <c r="F9" s="89"/>
      <c r="G9" s="89"/>
      <c r="H9" s="89"/>
      <c r="I9" s="89" t="s">
        <v>13</v>
      </c>
      <c r="J9" s="90"/>
      <c r="K9" s="91" t="s">
        <v>14</v>
      </c>
      <c r="L9" s="92"/>
      <c r="M9" s="89" t="s">
        <v>15</v>
      </c>
      <c r="N9" s="92"/>
      <c r="O9" s="89" t="s">
        <v>16</v>
      </c>
      <c r="P9" s="89"/>
      <c r="Q9" s="89"/>
      <c r="R9" s="90"/>
    </row>
    <row r="10" spans="1:18" ht="16.5" customHeight="1">
      <c r="A10" s="62" t="str">
        <f>A7</f>
        <v>播磨農業</v>
      </c>
      <c r="B10" s="81"/>
      <c r="C10" s="14" t="s">
        <v>17</v>
      </c>
      <c r="D10" s="83" t="s">
        <v>83</v>
      </c>
      <c r="E10" s="84"/>
      <c r="F10" s="15">
        <v>4</v>
      </c>
      <c r="G10" s="83"/>
      <c r="H10" s="84"/>
      <c r="I10" s="75" t="s">
        <v>84</v>
      </c>
      <c r="J10" s="76"/>
      <c r="K10" s="76"/>
      <c r="L10" s="85"/>
      <c r="M10" s="75"/>
      <c r="N10" s="84"/>
      <c r="O10" s="58" t="s">
        <v>84</v>
      </c>
      <c r="P10" s="64"/>
      <c r="Q10" s="75"/>
      <c r="R10" s="76"/>
    </row>
    <row r="11" spans="1:18" ht="16.5" customHeight="1">
      <c r="A11" s="62"/>
      <c r="B11" s="81"/>
      <c r="C11" s="16">
        <v>2</v>
      </c>
      <c r="D11" s="59" t="s">
        <v>47</v>
      </c>
      <c r="E11" s="77"/>
      <c r="F11" s="17">
        <v>5</v>
      </c>
      <c r="G11" s="59"/>
      <c r="H11" s="77"/>
      <c r="I11" s="78" t="s">
        <v>46</v>
      </c>
      <c r="J11" s="79"/>
      <c r="K11" s="79"/>
      <c r="L11" s="60"/>
      <c r="M11" s="78"/>
      <c r="N11" s="77"/>
      <c r="O11" s="59"/>
      <c r="P11" s="60"/>
      <c r="Q11" s="78"/>
      <c r="R11" s="79"/>
    </row>
    <row r="12" spans="1:18" ht="16.5" customHeight="1">
      <c r="A12" s="63"/>
      <c r="B12" s="82"/>
      <c r="C12" s="18">
        <v>3</v>
      </c>
      <c r="D12" s="72"/>
      <c r="E12" s="73"/>
      <c r="F12" s="19">
        <v>6</v>
      </c>
      <c r="G12" s="72"/>
      <c r="H12" s="73"/>
      <c r="I12" s="70"/>
      <c r="J12" s="71"/>
      <c r="K12" s="71"/>
      <c r="L12" s="74"/>
      <c r="M12" s="70"/>
      <c r="N12" s="73"/>
      <c r="O12" s="72"/>
      <c r="P12" s="74"/>
      <c r="Q12" s="70"/>
      <c r="R12" s="71"/>
    </row>
    <row r="13" spans="1:18" ht="16.5" customHeight="1">
      <c r="A13" s="61" t="str">
        <f>A8</f>
        <v>芦屋学園</v>
      </c>
      <c r="B13" s="80"/>
      <c r="C13" s="14" t="s">
        <v>17</v>
      </c>
      <c r="D13" s="83" t="s">
        <v>85</v>
      </c>
      <c r="E13" s="84"/>
      <c r="F13" s="15">
        <v>4</v>
      </c>
      <c r="G13" s="83"/>
      <c r="H13" s="84"/>
      <c r="I13" s="75" t="s">
        <v>86</v>
      </c>
      <c r="J13" s="76"/>
      <c r="K13" s="76"/>
      <c r="L13" s="85"/>
      <c r="M13" s="75" t="s">
        <v>30</v>
      </c>
      <c r="N13" s="84"/>
      <c r="O13" s="83" t="s">
        <v>85</v>
      </c>
      <c r="P13" s="85"/>
      <c r="Q13" s="75" t="s">
        <v>48</v>
      </c>
      <c r="R13" s="76"/>
    </row>
    <row r="14" spans="1:18" ht="16.5" customHeight="1">
      <c r="A14" s="62"/>
      <c r="B14" s="81"/>
      <c r="C14" s="16">
        <v>2</v>
      </c>
      <c r="D14" s="59"/>
      <c r="E14" s="77"/>
      <c r="F14" s="17">
        <v>5</v>
      </c>
      <c r="G14" s="59"/>
      <c r="H14" s="77"/>
      <c r="I14" s="78"/>
      <c r="J14" s="79"/>
      <c r="K14" s="79"/>
      <c r="L14" s="60"/>
      <c r="M14" s="78"/>
      <c r="N14" s="77"/>
      <c r="O14" s="59"/>
      <c r="P14" s="60"/>
      <c r="Q14" s="78"/>
      <c r="R14" s="79"/>
    </row>
    <row r="15" spans="1:18" ht="16.5" customHeight="1">
      <c r="A15" s="63"/>
      <c r="B15" s="82"/>
      <c r="C15" s="18">
        <v>3</v>
      </c>
      <c r="D15" s="72"/>
      <c r="E15" s="73"/>
      <c r="F15" s="19">
        <v>6</v>
      </c>
      <c r="G15" s="72"/>
      <c r="H15" s="73"/>
      <c r="I15" s="70"/>
      <c r="J15" s="71"/>
      <c r="K15" s="71"/>
      <c r="L15" s="74"/>
      <c r="M15" s="70"/>
      <c r="N15" s="73"/>
      <c r="O15" s="72"/>
      <c r="P15" s="74"/>
      <c r="Q15" s="70"/>
      <c r="R15" s="71"/>
    </row>
    <row r="16" spans="9:18" ht="11.25" customHeight="1"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1:18" ht="18.75" customHeight="1">
      <c r="A17" s="8"/>
      <c r="B17" s="9">
        <v>1</v>
      </c>
      <c r="C17" s="10" t="s">
        <v>24</v>
      </c>
      <c r="E17" s="65" t="s">
        <v>18</v>
      </c>
      <c r="F17" s="65"/>
      <c r="G17" s="66" t="s">
        <v>8</v>
      </c>
      <c r="H17" s="66"/>
      <c r="I17" s="67">
        <v>0.5298611111111111</v>
      </c>
      <c r="J17" s="67"/>
      <c r="K17" s="68" t="s">
        <v>9</v>
      </c>
      <c r="L17" s="68"/>
      <c r="M17" s="67">
        <v>0.6076388888888888</v>
      </c>
      <c r="N17" s="67"/>
      <c r="O17" s="68" t="s">
        <v>10</v>
      </c>
      <c r="P17" s="68"/>
      <c r="Q17" s="69">
        <f>SUM(M17-I17)</f>
        <v>0.07777777777777772</v>
      </c>
      <c r="R17" s="6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6" t="s">
        <v>75</v>
      </c>
      <c r="B19" s="87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41">
        <v>10</v>
      </c>
      <c r="M19" s="42">
        <v>11</v>
      </c>
      <c r="N19" s="43">
        <v>12</v>
      </c>
      <c r="O19" s="41">
        <v>13</v>
      </c>
      <c r="P19" s="42">
        <v>14</v>
      </c>
      <c r="Q19" s="43">
        <v>15</v>
      </c>
      <c r="R19" s="45" t="s">
        <v>11</v>
      </c>
    </row>
    <row r="20" spans="1:18" ht="27.75" customHeight="1">
      <c r="A20" s="93" t="s">
        <v>136</v>
      </c>
      <c r="B20" s="94"/>
      <c r="C20" s="46">
        <v>0</v>
      </c>
      <c r="D20" s="47">
        <v>0</v>
      </c>
      <c r="E20" s="48">
        <v>0</v>
      </c>
      <c r="F20" s="46">
        <v>0</v>
      </c>
      <c r="G20" s="47">
        <v>0</v>
      </c>
      <c r="H20" s="49">
        <v>0</v>
      </c>
      <c r="I20" s="46">
        <v>0</v>
      </c>
      <c r="J20" s="47">
        <v>0</v>
      </c>
      <c r="K20" s="49">
        <v>1</v>
      </c>
      <c r="L20" s="46"/>
      <c r="M20" s="47"/>
      <c r="N20" s="48"/>
      <c r="O20" s="46"/>
      <c r="P20" s="47"/>
      <c r="Q20" s="48"/>
      <c r="R20" s="50">
        <f>SUM(C20:Q20)</f>
        <v>1</v>
      </c>
    </row>
    <row r="21" spans="1:18" ht="27.75" customHeight="1">
      <c r="A21" s="93" t="s">
        <v>137</v>
      </c>
      <c r="B21" s="94"/>
      <c r="C21" s="46">
        <v>0</v>
      </c>
      <c r="D21" s="47">
        <v>1</v>
      </c>
      <c r="E21" s="48">
        <v>1</v>
      </c>
      <c r="F21" s="46">
        <v>0</v>
      </c>
      <c r="G21" s="47">
        <v>0</v>
      </c>
      <c r="H21" s="49">
        <v>1</v>
      </c>
      <c r="I21" s="46">
        <v>0</v>
      </c>
      <c r="J21" s="47">
        <v>0</v>
      </c>
      <c r="K21" s="49" t="s">
        <v>20</v>
      </c>
      <c r="L21" s="46"/>
      <c r="M21" s="47"/>
      <c r="N21" s="48"/>
      <c r="O21" s="46"/>
      <c r="P21" s="47"/>
      <c r="Q21" s="48"/>
      <c r="R21" s="50">
        <f>SUM(C21:Q21)</f>
        <v>3</v>
      </c>
    </row>
    <row r="22" spans="1:18" ht="21" customHeight="1">
      <c r="A22" s="86" t="s">
        <v>75</v>
      </c>
      <c r="B22" s="87"/>
      <c r="C22" s="88" t="s">
        <v>12</v>
      </c>
      <c r="D22" s="89"/>
      <c r="E22" s="89"/>
      <c r="F22" s="89"/>
      <c r="G22" s="89"/>
      <c r="H22" s="89"/>
      <c r="I22" s="89" t="s">
        <v>13</v>
      </c>
      <c r="J22" s="90"/>
      <c r="K22" s="91" t="s">
        <v>14</v>
      </c>
      <c r="L22" s="92"/>
      <c r="M22" s="89" t="s">
        <v>15</v>
      </c>
      <c r="N22" s="92"/>
      <c r="O22" s="89" t="s">
        <v>16</v>
      </c>
      <c r="P22" s="89"/>
      <c r="Q22" s="89"/>
      <c r="R22" s="90"/>
    </row>
    <row r="23" spans="1:18" ht="16.5" customHeight="1">
      <c r="A23" s="62" t="str">
        <f>A20</f>
        <v>市立尼崎</v>
      </c>
      <c r="B23" s="81"/>
      <c r="C23" s="14" t="s">
        <v>17</v>
      </c>
      <c r="D23" s="83" t="s">
        <v>138</v>
      </c>
      <c r="E23" s="84"/>
      <c r="F23" s="15">
        <v>4</v>
      </c>
      <c r="G23" s="83"/>
      <c r="H23" s="84"/>
      <c r="I23" s="75" t="s">
        <v>139</v>
      </c>
      <c r="J23" s="76"/>
      <c r="K23" s="76"/>
      <c r="L23" s="85"/>
      <c r="M23" s="75"/>
      <c r="N23" s="84"/>
      <c r="O23" s="58"/>
      <c r="P23" s="64"/>
      <c r="Q23" s="75"/>
      <c r="R23" s="76"/>
    </row>
    <row r="24" spans="1:18" ht="16.5" customHeight="1">
      <c r="A24" s="62"/>
      <c r="B24" s="81"/>
      <c r="C24" s="16">
        <v>2</v>
      </c>
      <c r="D24" s="59"/>
      <c r="E24" s="77"/>
      <c r="F24" s="17">
        <v>5</v>
      </c>
      <c r="G24" s="59"/>
      <c r="H24" s="77"/>
      <c r="I24" s="78"/>
      <c r="J24" s="79"/>
      <c r="K24" s="79"/>
      <c r="L24" s="60"/>
      <c r="M24" s="78"/>
      <c r="N24" s="77"/>
      <c r="O24" s="59"/>
      <c r="P24" s="60"/>
      <c r="Q24" s="78"/>
      <c r="R24" s="79"/>
    </row>
    <row r="25" spans="1:18" ht="16.5" customHeight="1">
      <c r="A25" s="63"/>
      <c r="B25" s="82"/>
      <c r="C25" s="18">
        <v>3</v>
      </c>
      <c r="D25" s="72"/>
      <c r="E25" s="73"/>
      <c r="F25" s="19">
        <v>6</v>
      </c>
      <c r="G25" s="72"/>
      <c r="H25" s="73"/>
      <c r="I25" s="70"/>
      <c r="J25" s="71"/>
      <c r="K25" s="71"/>
      <c r="L25" s="74"/>
      <c r="M25" s="70"/>
      <c r="N25" s="73"/>
      <c r="O25" s="72"/>
      <c r="P25" s="74"/>
      <c r="Q25" s="70"/>
      <c r="R25" s="71"/>
    </row>
    <row r="26" spans="1:18" ht="16.5" customHeight="1">
      <c r="A26" s="61" t="str">
        <f>A21</f>
        <v>六甲学院</v>
      </c>
      <c r="B26" s="80"/>
      <c r="C26" s="14" t="s">
        <v>17</v>
      </c>
      <c r="D26" s="83" t="s">
        <v>140</v>
      </c>
      <c r="E26" s="84"/>
      <c r="F26" s="15">
        <v>4</v>
      </c>
      <c r="G26" s="83"/>
      <c r="H26" s="84"/>
      <c r="I26" s="75" t="s">
        <v>141</v>
      </c>
      <c r="J26" s="76"/>
      <c r="K26" s="76"/>
      <c r="L26" s="85"/>
      <c r="M26" s="75" t="s">
        <v>50</v>
      </c>
      <c r="N26" s="84"/>
      <c r="O26" s="83" t="s">
        <v>142</v>
      </c>
      <c r="P26" s="85"/>
      <c r="Q26" s="75"/>
      <c r="R26" s="76"/>
    </row>
    <row r="27" spans="1:18" ht="16.5" customHeight="1">
      <c r="A27" s="62"/>
      <c r="B27" s="81"/>
      <c r="C27" s="16">
        <v>2</v>
      </c>
      <c r="D27" s="59" t="s">
        <v>51</v>
      </c>
      <c r="E27" s="77"/>
      <c r="F27" s="17">
        <v>5</v>
      </c>
      <c r="G27" s="59"/>
      <c r="H27" s="77"/>
      <c r="I27" s="78"/>
      <c r="J27" s="79"/>
      <c r="K27" s="79"/>
      <c r="L27" s="60"/>
      <c r="M27" s="78"/>
      <c r="N27" s="77"/>
      <c r="O27" s="59"/>
      <c r="P27" s="60"/>
      <c r="Q27" s="78"/>
      <c r="R27" s="79"/>
    </row>
    <row r="28" spans="1:18" ht="16.5" customHeight="1">
      <c r="A28" s="63"/>
      <c r="B28" s="82"/>
      <c r="C28" s="18">
        <v>3</v>
      </c>
      <c r="D28" s="72"/>
      <c r="E28" s="73"/>
      <c r="F28" s="19">
        <v>6</v>
      </c>
      <c r="G28" s="72"/>
      <c r="H28" s="73"/>
      <c r="I28" s="70"/>
      <c r="J28" s="71"/>
      <c r="K28" s="71"/>
      <c r="L28" s="74"/>
      <c r="M28" s="70"/>
      <c r="N28" s="73"/>
      <c r="O28" s="72"/>
      <c r="P28" s="74"/>
      <c r="Q28" s="70"/>
      <c r="R28" s="71"/>
    </row>
    <row r="29" spans="9:18" ht="11.25" customHeight="1">
      <c r="I29" s="20"/>
      <c r="J29" s="21"/>
      <c r="K29" s="20"/>
      <c r="L29" s="20"/>
      <c r="M29" s="20"/>
      <c r="N29" s="20"/>
      <c r="O29" s="20"/>
      <c r="P29" s="20"/>
      <c r="Q29" s="20"/>
      <c r="R29" s="20"/>
    </row>
  </sheetData>
  <sheetProtection/>
  <mergeCells count="123"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</mergeCells>
  <conditionalFormatting sqref="A20:B20">
    <cfRule type="expression" priority="1" dxfId="202" stopIfTrue="1">
      <formula>$R20&gt;$R21</formula>
    </cfRule>
  </conditionalFormatting>
  <conditionalFormatting sqref="L7:L8">
    <cfRule type="cellIs" priority="21" dxfId="202" operator="greaterThan" stopIfTrue="1">
      <formula>0</formula>
    </cfRule>
  </conditionalFormatting>
  <conditionalFormatting sqref="M7:N8">
    <cfRule type="cellIs" priority="22" dxfId="202" operator="greaterThan" stopIfTrue="1">
      <formula>0</formula>
    </cfRule>
  </conditionalFormatting>
  <conditionalFormatting sqref="O7:O8">
    <cfRule type="cellIs" priority="23" dxfId="202" operator="greaterThan" stopIfTrue="1">
      <formula>0</formula>
    </cfRule>
  </conditionalFormatting>
  <conditionalFormatting sqref="P7:Q8">
    <cfRule type="cellIs" priority="24" dxfId="202" operator="greaterThan" stopIfTrue="1">
      <formula>0</formula>
    </cfRule>
  </conditionalFormatting>
  <conditionalFormatting sqref="R20">
    <cfRule type="expression" priority="6" dxfId="202" stopIfTrue="1">
      <formula>$R20&gt;$R21</formula>
    </cfRule>
  </conditionalFormatting>
  <conditionalFormatting sqref="R21">
    <cfRule type="expression" priority="7" dxfId="202" stopIfTrue="1">
      <formula>$R21&gt;$R20</formula>
    </cfRule>
  </conditionalFormatting>
  <conditionalFormatting sqref="L20:L21">
    <cfRule type="cellIs" priority="8" dxfId="202" operator="greaterThan" stopIfTrue="1">
      <formula>0</formula>
    </cfRule>
  </conditionalFormatting>
  <conditionalFormatting sqref="M20:N21">
    <cfRule type="cellIs" priority="9" dxfId="202" operator="greaterThan" stopIfTrue="1">
      <formula>0</formula>
    </cfRule>
  </conditionalFormatting>
  <conditionalFormatting sqref="O20:O21">
    <cfRule type="cellIs" priority="10" dxfId="202" operator="greaterThan" stopIfTrue="1">
      <formula>0</formula>
    </cfRule>
  </conditionalFormatting>
  <conditionalFormatting sqref="P20:Q21">
    <cfRule type="cellIs" priority="11" dxfId="202" operator="greaterThan" stopIfTrue="1">
      <formula>0</formula>
    </cfRule>
  </conditionalFormatting>
  <conditionalFormatting sqref="A21:B21">
    <cfRule type="expression" priority="2" dxfId="202" stopIfTrue="1">
      <formula>$R20&lt;$R21</formula>
    </cfRule>
  </conditionalFormatting>
  <conditionalFormatting sqref="H20:K21">
    <cfRule type="expression" priority="3" dxfId="14" stopIfTrue="1">
      <formula>H20=""</formula>
    </cfRule>
    <cfRule type="expression" priority="4" dxfId="202" stopIfTrue="1">
      <formula>H20&gt;0</formula>
    </cfRule>
  </conditionalFormatting>
  <conditionalFormatting sqref="C20:G21">
    <cfRule type="cellIs" priority="5" dxfId="202" operator="greaterThan" stopIfTrue="1">
      <formula>0</formula>
    </cfRule>
  </conditionalFormatting>
  <conditionalFormatting sqref="R7">
    <cfRule type="expression" priority="19" dxfId="202" stopIfTrue="1">
      <formula>$R7&gt;$R8</formula>
    </cfRule>
  </conditionalFormatting>
  <conditionalFormatting sqref="R8">
    <cfRule type="expression" priority="20" dxfId="202" stopIfTrue="1">
      <formula>$R8&gt;$R7</formula>
    </cfRule>
  </conditionalFormatting>
  <conditionalFormatting sqref="A7:B7">
    <cfRule type="expression" priority="14" dxfId="202" stopIfTrue="1">
      <formula>$R7&gt;$R8</formula>
    </cfRule>
  </conditionalFormatting>
  <conditionalFormatting sqref="A8:B8">
    <cfRule type="expression" priority="15" dxfId="202" stopIfTrue="1">
      <formula>$R7&lt;$R8</formula>
    </cfRule>
  </conditionalFormatting>
  <conditionalFormatting sqref="H7:K8">
    <cfRule type="expression" priority="16" dxfId="14" stopIfTrue="1">
      <formula>H7=""</formula>
    </cfRule>
    <cfRule type="expression" priority="17" dxfId="202" stopIfTrue="1">
      <formula>H7&gt;0</formula>
    </cfRule>
  </conditionalFormatting>
  <conditionalFormatting sqref="C7:G8">
    <cfRule type="cellIs" priority="18" dxfId="202" operator="greaterThan" stopIfTrue="1">
      <formula>0</formula>
    </cfRule>
  </conditionalFormatting>
  <conditionalFormatting sqref="A23:B23 A10:B10">
    <cfRule type="expression" priority="93" dxfId="202" stopIfTrue="1">
      <formula>$R7&gt;$R8</formula>
    </cfRule>
  </conditionalFormatting>
  <conditionalFormatting sqref="A25:B25 A12:B12">
    <cfRule type="expression" priority="94" dxfId="202" stopIfTrue="1">
      <formula>'7.27'!#REF!&gt;$R9</formula>
    </cfRule>
  </conditionalFormatting>
  <conditionalFormatting sqref="A24:B24 A11:B11">
    <cfRule type="expression" priority="95" dxfId="202" stopIfTrue="1">
      <formula>$R8&gt;'7.27'!#REF!</formula>
    </cfRule>
  </conditionalFormatting>
  <conditionalFormatting sqref="A26:B26 A13:B13">
    <cfRule type="expression" priority="96" dxfId="202" stopIfTrue="1">
      <formula>$R7&lt;$R8</formula>
    </cfRule>
  </conditionalFormatting>
  <conditionalFormatting sqref="A28:B28 A15:B15">
    <cfRule type="expression" priority="97" dxfId="202" stopIfTrue="1">
      <formula>'7.27'!#REF!&lt;$R9</formula>
    </cfRule>
  </conditionalFormatting>
  <conditionalFormatting sqref="A27:B27 A14:B14">
    <cfRule type="expression" priority="98" dxfId="202" stopIfTrue="1">
      <formula>$R8&lt;'7.27'!#REF!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95" t="s">
        <v>37</v>
      </c>
      <c r="B1" s="96"/>
      <c r="C1" s="96"/>
      <c r="D1" s="96"/>
      <c r="E1" s="96"/>
      <c r="F1" s="96"/>
      <c r="G1" s="96"/>
      <c r="H1" s="1" t="s">
        <v>3</v>
      </c>
      <c r="I1" s="34">
        <v>3</v>
      </c>
      <c r="J1" s="2" t="s">
        <v>4</v>
      </c>
      <c r="K1" s="3">
        <v>2016</v>
      </c>
      <c r="L1" s="4" t="s">
        <v>5</v>
      </c>
      <c r="M1" s="35">
        <v>7</v>
      </c>
      <c r="N1" s="4" t="s">
        <v>0</v>
      </c>
      <c r="O1" s="35">
        <v>28</v>
      </c>
      <c r="P1" s="1" t="s">
        <v>6</v>
      </c>
      <c r="Q1" s="5" t="s">
        <v>87</v>
      </c>
      <c r="R1" s="6" t="s">
        <v>7</v>
      </c>
    </row>
    <row r="2" ht="5.25" customHeight="1"/>
    <row r="3" spans="8:18" s="44" customFormat="1" ht="18.75" customHeight="1">
      <c r="H3" s="56" t="s">
        <v>130</v>
      </c>
      <c r="I3" s="56"/>
      <c r="J3" s="57" t="s">
        <v>125</v>
      </c>
      <c r="K3" s="57"/>
      <c r="L3" s="57"/>
      <c r="M3" s="57"/>
      <c r="N3" s="57"/>
      <c r="O3" s="57"/>
      <c r="P3" s="57"/>
      <c r="Q3" s="57"/>
      <c r="R3" s="51" t="s">
        <v>131</v>
      </c>
    </row>
    <row r="4" spans="1:18" ht="18.75" customHeight="1">
      <c r="A4" s="8"/>
      <c r="B4" s="9">
        <v>1</v>
      </c>
      <c r="C4" s="10" t="s">
        <v>24</v>
      </c>
      <c r="E4" s="65" t="s">
        <v>1</v>
      </c>
      <c r="F4" s="65"/>
      <c r="G4" s="66" t="s">
        <v>8</v>
      </c>
      <c r="H4" s="66"/>
      <c r="I4" s="67">
        <v>0.41388888888888886</v>
      </c>
      <c r="J4" s="67"/>
      <c r="K4" s="68" t="s">
        <v>9</v>
      </c>
      <c r="L4" s="68"/>
      <c r="M4" s="67">
        <v>0.49166666666666664</v>
      </c>
      <c r="N4" s="67"/>
      <c r="O4" s="68" t="s">
        <v>10</v>
      </c>
      <c r="P4" s="68"/>
      <c r="Q4" s="69">
        <f>SUM(M4-I4)</f>
        <v>0.07777777777777778</v>
      </c>
      <c r="R4" s="6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6" t="s">
        <v>32</v>
      </c>
      <c r="B6" s="87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41">
        <v>10</v>
      </c>
      <c r="M6" s="42">
        <v>11</v>
      </c>
      <c r="N6" s="43">
        <v>12</v>
      </c>
      <c r="O6" s="41">
        <v>13</v>
      </c>
      <c r="P6" s="42">
        <v>14</v>
      </c>
      <c r="Q6" s="43">
        <v>15</v>
      </c>
      <c r="R6" s="45" t="s">
        <v>11</v>
      </c>
    </row>
    <row r="7" spans="1:18" ht="27.75" customHeight="1">
      <c r="A7" s="93" t="s">
        <v>36</v>
      </c>
      <c r="B7" s="94"/>
      <c r="C7" s="46">
        <v>1</v>
      </c>
      <c r="D7" s="47">
        <v>0</v>
      </c>
      <c r="E7" s="48">
        <v>0</v>
      </c>
      <c r="F7" s="46">
        <v>0</v>
      </c>
      <c r="G7" s="47">
        <v>0</v>
      </c>
      <c r="H7" s="49">
        <v>0</v>
      </c>
      <c r="I7" s="46">
        <v>1</v>
      </c>
      <c r="J7" s="47">
        <v>1</v>
      </c>
      <c r="K7" s="49">
        <v>0</v>
      </c>
      <c r="L7" s="46"/>
      <c r="M7" s="47"/>
      <c r="N7" s="48"/>
      <c r="O7" s="46"/>
      <c r="P7" s="47"/>
      <c r="Q7" s="48"/>
      <c r="R7" s="50">
        <f>SUM(C7:Q7)</f>
        <v>3</v>
      </c>
    </row>
    <row r="8" spans="1:18" ht="27.75" customHeight="1">
      <c r="A8" s="93" t="s">
        <v>34</v>
      </c>
      <c r="B8" s="94"/>
      <c r="C8" s="46">
        <v>0</v>
      </c>
      <c r="D8" s="47">
        <v>0</v>
      </c>
      <c r="E8" s="48">
        <v>0</v>
      </c>
      <c r="F8" s="46">
        <v>0</v>
      </c>
      <c r="G8" s="47">
        <v>0</v>
      </c>
      <c r="H8" s="49">
        <v>0</v>
      </c>
      <c r="I8" s="46">
        <v>0</v>
      </c>
      <c r="J8" s="47">
        <v>0</v>
      </c>
      <c r="K8" s="49">
        <v>1</v>
      </c>
      <c r="L8" s="46"/>
      <c r="M8" s="47"/>
      <c r="N8" s="48"/>
      <c r="O8" s="46"/>
      <c r="P8" s="47"/>
      <c r="Q8" s="48"/>
      <c r="R8" s="50">
        <f>SUM(C8:Q8)</f>
        <v>1</v>
      </c>
    </row>
    <row r="9" spans="1:18" ht="21" customHeight="1">
      <c r="A9" s="86" t="s">
        <v>32</v>
      </c>
      <c r="B9" s="87"/>
      <c r="C9" s="88" t="s">
        <v>12</v>
      </c>
      <c r="D9" s="89"/>
      <c r="E9" s="89"/>
      <c r="F9" s="89"/>
      <c r="G9" s="89"/>
      <c r="H9" s="89"/>
      <c r="I9" s="89" t="s">
        <v>13</v>
      </c>
      <c r="J9" s="90"/>
      <c r="K9" s="91" t="s">
        <v>14</v>
      </c>
      <c r="L9" s="92"/>
      <c r="M9" s="89" t="s">
        <v>15</v>
      </c>
      <c r="N9" s="92"/>
      <c r="O9" s="89" t="s">
        <v>16</v>
      </c>
      <c r="P9" s="89"/>
      <c r="Q9" s="89"/>
      <c r="R9" s="90"/>
    </row>
    <row r="10" spans="1:18" ht="16.5" customHeight="1">
      <c r="A10" s="62" t="str">
        <f>A7</f>
        <v>飾磨工業</v>
      </c>
      <c r="B10" s="81"/>
      <c r="C10" s="14" t="s">
        <v>17</v>
      </c>
      <c r="D10" s="83" t="s">
        <v>88</v>
      </c>
      <c r="E10" s="84"/>
      <c r="F10" s="15">
        <v>4</v>
      </c>
      <c r="G10" s="83"/>
      <c r="H10" s="84"/>
      <c r="I10" s="75" t="s">
        <v>89</v>
      </c>
      <c r="J10" s="76"/>
      <c r="K10" s="76"/>
      <c r="L10" s="85"/>
      <c r="M10" s="75"/>
      <c r="N10" s="84"/>
      <c r="O10" s="58" t="s">
        <v>90</v>
      </c>
      <c r="P10" s="64"/>
      <c r="Q10" s="75"/>
      <c r="R10" s="76"/>
    </row>
    <row r="11" spans="1:18" ht="16.5" customHeight="1">
      <c r="A11" s="62"/>
      <c r="B11" s="81"/>
      <c r="C11" s="16">
        <v>2</v>
      </c>
      <c r="D11" s="59"/>
      <c r="E11" s="77"/>
      <c r="F11" s="17">
        <v>5</v>
      </c>
      <c r="G11" s="59"/>
      <c r="H11" s="77"/>
      <c r="I11" s="78"/>
      <c r="J11" s="79"/>
      <c r="K11" s="79"/>
      <c r="L11" s="60"/>
      <c r="M11" s="78"/>
      <c r="N11" s="77"/>
      <c r="O11" s="59"/>
      <c r="P11" s="60"/>
      <c r="Q11" s="78"/>
      <c r="R11" s="79"/>
    </row>
    <row r="12" spans="1:18" ht="16.5" customHeight="1">
      <c r="A12" s="63"/>
      <c r="B12" s="82"/>
      <c r="C12" s="18">
        <v>3</v>
      </c>
      <c r="D12" s="72"/>
      <c r="E12" s="73"/>
      <c r="F12" s="19">
        <v>6</v>
      </c>
      <c r="G12" s="72"/>
      <c r="H12" s="73"/>
      <c r="I12" s="70"/>
      <c r="J12" s="71"/>
      <c r="K12" s="71"/>
      <c r="L12" s="74"/>
      <c r="M12" s="70"/>
      <c r="N12" s="73"/>
      <c r="O12" s="72"/>
      <c r="P12" s="74"/>
      <c r="Q12" s="70"/>
      <c r="R12" s="71"/>
    </row>
    <row r="13" spans="1:18" ht="16.5" customHeight="1">
      <c r="A13" s="61" t="str">
        <f>A8</f>
        <v>洲本実業</v>
      </c>
      <c r="B13" s="80"/>
      <c r="C13" s="14" t="s">
        <v>17</v>
      </c>
      <c r="D13" s="83" t="s">
        <v>91</v>
      </c>
      <c r="E13" s="84"/>
      <c r="F13" s="15">
        <v>4</v>
      </c>
      <c r="G13" s="83"/>
      <c r="H13" s="84"/>
      <c r="I13" s="75" t="s">
        <v>92</v>
      </c>
      <c r="J13" s="76"/>
      <c r="K13" s="76"/>
      <c r="L13" s="85"/>
      <c r="M13" s="75"/>
      <c r="N13" s="84"/>
      <c r="O13" s="83" t="s">
        <v>93</v>
      </c>
      <c r="P13" s="85"/>
      <c r="Q13" s="75"/>
      <c r="R13" s="76"/>
    </row>
    <row r="14" spans="1:18" ht="16.5" customHeight="1">
      <c r="A14" s="62"/>
      <c r="B14" s="81"/>
      <c r="C14" s="16">
        <v>2</v>
      </c>
      <c r="D14" s="59"/>
      <c r="E14" s="77"/>
      <c r="F14" s="17">
        <v>5</v>
      </c>
      <c r="G14" s="59"/>
      <c r="H14" s="77"/>
      <c r="I14" s="78"/>
      <c r="J14" s="79"/>
      <c r="K14" s="79"/>
      <c r="L14" s="60"/>
      <c r="M14" s="78"/>
      <c r="N14" s="77"/>
      <c r="O14" s="59"/>
      <c r="P14" s="60"/>
      <c r="Q14" s="78"/>
      <c r="R14" s="79"/>
    </row>
    <row r="15" spans="1:18" ht="16.5" customHeight="1">
      <c r="A15" s="63"/>
      <c r="B15" s="82"/>
      <c r="C15" s="18">
        <v>3</v>
      </c>
      <c r="D15" s="72"/>
      <c r="E15" s="73"/>
      <c r="F15" s="19">
        <v>6</v>
      </c>
      <c r="G15" s="72"/>
      <c r="H15" s="73"/>
      <c r="I15" s="70"/>
      <c r="J15" s="71"/>
      <c r="K15" s="71"/>
      <c r="L15" s="74"/>
      <c r="M15" s="70"/>
      <c r="N15" s="73"/>
      <c r="O15" s="72"/>
      <c r="P15" s="74"/>
      <c r="Q15" s="70"/>
      <c r="R15" s="71"/>
    </row>
    <row r="16" spans="9:18" ht="11.25" customHeight="1"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1:18" ht="18.75" customHeight="1">
      <c r="A17" s="8"/>
      <c r="B17" s="9">
        <v>1</v>
      </c>
      <c r="C17" s="10" t="s">
        <v>24</v>
      </c>
      <c r="E17" s="65" t="s">
        <v>18</v>
      </c>
      <c r="F17" s="65"/>
      <c r="G17" s="66" t="s">
        <v>8</v>
      </c>
      <c r="H17" s="66"/>
      <c r="I17" s="67">
        <v>0.5215277777777778</v>
      </c>
      <c r="J17" s="67"/>
      <c r="K17" s="68" t="s">
        <v>9</v>
      </c>
      <c r="L17" s="68"/>
      <c r="M17" s="67">
        <v>0.6083333333333333</v>
      </c>
      <c r="N17" s="67"/>
      <c r="O17" s="68" t="s">
        <v>10</v>
      </c>
      <c r="P17" s="68"/>
      <c r="Q17" s="69">
        <f>SUM(M17-I17)</f>
        <v>0.08680555555555547</v>
      </c>
      <c r="R17" s="6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6" t="s">
        <v>75</v>
      </c>
      <c r="B19" s="87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41">
        <v>10</v>
      </c>
      <c r="M19" s="42">
        <v>11</v>
      </c>
      <c r="N19" s="43">
        <v>12</v>
      </c>
      <c r="O19" s="41">
        <v>13</v>
      </c>
      <c r="P19" s="42">
        <v>14</v>
      </c>
      <c r="Q19" s="43">
        <v>15</v>
      </c>
      <c r="R19" s="45" t="s">
        <v>11</v>
      </c>
    </row>
    <row r="20" spans="1:18" ht="27.75" customHeight="1">
      <c r="A20" s="93" t="s">
        <v>143</v>
      </c>
      <c r="B20" s="94"/>
      <c r="C20" s="46">
        <v>2</v>
      </c>
      <c r="D20" s="47">
        <v>0</v>
      </c>
      <c r="E20" s="48">
        <v>0</v>
      </c>
      <c r="F20" s="46">
        <v>0</v>
      </c>
      <c r="G20" s="47">
        <v>0</v>
      </c>
      <c r="H20" s="49">
        <v>0</v>
      </c>
      <c r="I20" s="46">
        <v>0</v>
      </c>
      <c r="J20" s="47">
        <v>0</v>
      </c>
      <c r="K20" s="49">
        <v>0</v>
      </c>
      <c r="L20" s="46"/>
      <c r="M20" s="47"/>
      <c r="N20" s="48"/>
      <c r="O20" s="46"/>
      <c r="P20" s="47"/>
      <c r="Q20" s="48"/>
      <c r="R20" s="50">
        <f>SUM(C20:Q20)</f>
        <v>2</v>
      </c>
    </row>
    <row r="21" spans="1:18" ht="27.75" customHeight="1">
      <c r="A21" s="93" t="s">
        <v>144</v>
      </c>
      <c r="B21" s="94"/>
      <c r="C21" s="46">
        <v>0</v>
      </c>
      <c r="D21" s="47">
        <v>1</v>
      </c>
      <c r="E21" s="48">
        <v>0</v>
      </c>
      <c r="F21" s="46">
        <v>0</v>
      </c>
      <c r="G21" s="47">
        <v>0</v>
      </c>
      <c r="H21" s="49">
        <v>0</v>
      </c>
      <c r="I21" s="46">
        <v>0</v>
      </c>
      <c r="J21" s="47">
        <v>0</v>
      </c>
      <c r="K21" s="49">
        <v>0</v>
      </c>
      <c r="L21" s="46"/>
      <c r="M21" s="47"/>
      <c r="N21" s="48"/>
      <c r="O21" s="46"/>
      <c r="P21" s="47"/>
      <c r="Q21" s="48"/>
      <c r="R21" s="50">
        <f>SUM(C21:Q21)</f>
        <v>1</v>
      </c>
    </row>
    <row r="22" spans="1:18" ht="21" customHeight="1">
      <c r="A22" s="86" t="s">
        <v>75</v>
      </c>
      <c r="B22" s="87"/>
      <c r="C22" s="88" t="s">
        <v>12</v>
      </c>
      <c r="D22" s="89"/>
      <c r="E22" s="89"/>
      <c r="F22" s="89"/>
      <c r="G22" s="89"/>
      <c r="H22" s="89"/>
      <c r="I22" s="89" t="s">
        <v>13</v>
      </c>
      <c r="J22" s="90"/>
      <c r="K22" s="91" t="s">
        <v>14</v>
      </c>
      <c r="L22" s="92"/>
      <c r="M22" s="89" t="s">
        <v>15</v>
      </c>
      <c r="N22" s="92"/>
      <c r="O22" s="89" t="s">
        <v>16</v>
      </c>
      <c r="P22" s="89"/>
      <c r="Q22" s="89"/>
      <c r="R22" s="90"/>
    </row>
    <row r="23" spans="1:18" ht="16.5" customHeight="1">
      <c r="A23" s="62" t="str">
        <f>A20</f>
        <v>神港学園</v>
      </c>
      <c r="B23" s="81"/>
      <c r="C23" s="14" t="s">
        <v>17</v>
      </c>
      <c r="D23" s="83" t="s">
        <v>145</v>
      </c>
      <c r="E23" s="84"/>
      <c r="F23" s="15">
        <v>4</v>
      </c>
      <c r="G23" s="83"/>
      <c r="H23" s="84"/>
      <c r="I23" s="75" t="s">
        <v>146</v>
      </c>
      <c r="J23" s="76"/>
      <c r="K23" s="76"/>
      <c r="L23" s="85"/>
      <c r="M23" s="75"/>
      <c r="N23" s="84"/>
      <c r="O23" s="58"/>
      <c r="P23" s="64"/>
      <c r="Q23" s="75"/>
      <c r="R23" s="76"/>
    </row>
    <row r="24" spans="1:18" ht="16.5" customHeight="1">
      <c r="A24" s="62"/>
      <c r="B24" s="81"/>
      <c r="C24" s="16">
        <v>2</v>
      </c>
      <c r="D24" s="59" t="s">
        <v>53</v>
      </c>
      <c r="E24" s="77"/>
      <c r="F24" s="17">
        <v>5</v>
      </c>
      <c r="G24" s="59"/>
      <c r="H24" s="77"/>
      <c r="I24" s="78"/>
      <c r="J24" s="79"/>
      <c r="K24" s="79"/>
      <c r="L24" s="60"/>
      <c r="M24" s="78"/>
      <c r="N24" s="77"/>
      <c r="O24" s="59"/>
      <c r="P24" s="60"/>
      <c r="Q24" s="78"/>
      <c r="R24" s="79"/>
    </row>
    <row r="25" spans="1:18" ht="16.5" customHeight="1">
      <c r="A25" s="63"/>
      <c r="B25" s="82"/>
      <c r="C25" s="18">
        <v>3</v>
      </c>
      <c r="D25" s="72"/>
      <c r="E25" s="73"/>
      <c r="F25" s="19">
        <v>6</v>
      </c>
      <c r="G25" s="72"/>
      <c r="H25" s="73"/>
      <c r="I25" s="70"/>
      <c r="J25" s="71"/>
      <c r="K25" s="71"/>
      <c r="L25" s="74"/>
      <c r="M25" s="70"/>
      <c r="N25" s="73"/>
      <c r="O25" s="72"/>
      <c r="P25" s="74"/>
      <c r="Q25" s="70"/>
      <c r="R25" s="71"/>
    </row>
    <row r="26" spans="1:18" ht="16.5" customHeight="1">
      <c r="A26" s="61" t="str">
        <f>A21</f>
        <v>村野工業</v>
      </c>
      <c r="B26" s="80"/>
      <c r="C26" s="14" t="s">
        <v>17</v>
      </c>
      <c r="D26" s="83" t="s">
        <v>147</v>
      </c>
      <c r="E26" s="84"/>
      <c r="F26" s="15">
        <v>4</v>
      </c>
      <c r="G26" s="83"/>
      <c r="H26" s="84"/>
      <c r="I26" s="75" t="s">
        <v>148</v>
      </c>
      <c r="J26" s="76"/>
      <c r="K26" s="76"/>
      <c r="L26" s="85"/>
      <c r="M26" s="75" t="s">
        <v>54</v>
      </c>
      <c r="N26" s="84"/>
      <c r="O26" s="83" t="s">
        <v>149</v>
      </c>
      <c r="P26" s="85"/>
      <c r="Q26" s="75"/>
      <c r="R26" s="76"/>
    </row>
    <row r="27" spans="1:18" ht="16.5" customHeight="1">
      <c r="A27" s="62"/>
      <c r="B27" s="81"/>
      <c r="C27" s="16">
        <v>2</v>
      </c>
      <c r="D27" s="59" t="s">
        <v>55</v>
      </c>
      <c r="E27" s="77"/>
      <c r="F27" s="17">
        <v>5</v>
      </c>
      <c r="G27" s="59"/>
      <c r="H27" s="77"/>
      <c r="I27" s="78"/>
      <c r="J27" s="79"/>
      <c r="K27" s="79"/>
      <c r="L27" s="60"/>
      <c r="M27" s="78"/>
      <c r="N27" s="77"/>
      <c r="O27" s="59"/>
      <c r="P27" s="60"/>
      <c r="Q27" s="78"/>
      <c r="R27" s="79"/>
    </row>
    <row r="28" spans="1:18" ht="16.5" customHeight="1">
      <c r="A28" s="63"/>
      <c r="B28" s="82"/>
      <c r="C28" s="18">
        <v>3</v>
      </c>
      <c r="D28" s="72"/>
      <c r="E28" s="73"/>
      <c r="F28" s="19">
        <v>6</v>
      </c>
      <c r="G28" s="72"/>
      <c r="H28" s="73"/>
      <c r="I28" s="70"/>
      <c r="J28" s="71"/>
      <c r="K28" s="71"/>
      <c r="L28" s="74"/>
      <c r="M28" s="70"/>
      <c r="N28" s="73"/>
      <c r="O28" s="72"/>
      <c r="P28" s="74"/>
      <c r="Q28" s="70"/>
      <c r="R28" s="71"/>
    </row>
    <row r="29" spans="9:18" ht="11.25" customHeight="1">
      <c r="I29" s="20"/>
      <c r="J29" s="21"/>
      <c r="K29" s="20"/>
      <c r="L29" s="20"/>
      <c r="M29" s="20"/>
      <c r="N29" s="20"/>
      <c r="O29" s="20"/>
      <c r="P29" s="20"/>
      <c r="Q29" s="20"/>
      <c r="R29" s="20"/>
    </row>
  </sheetData>
  <sheetProtection/>
  <mergeCells count="123"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</mergeCells>
  <conditionalFormatting sqref="L7:L8">
    <cfRule type="cellIs" priority="21" dxfId="202" operator="greaterThan" stopIfTrue="1">
      <formula>0</formula>
    </cfRule>
  </conditionalFormatting>
  <conditionalFormatting sqref="M7:N8">
    <cfRule type="cellIs" priority="22" dxfId="202" operator="greaterThan" stopIfTrue="1">
      <formula>0</formula>
    </cfRule>
  </conditionalFormatting>
  <conditionalFormatting sqref="O7:O8">
    <cfRule type="cellIs" priority="23" dxfId="202" operator="greaterThan" stopIfTrue="1">
      <formula>0</formula>
    </cfRule>
  </conditionalFormatting>
  <conditionalFormatting sqref="P7:Q8">
    <cfRule type="cellIs" priority="24" dxfId="202" operator="greaterThan" stopIfTrue="1">
      <formula>0</formula>
    </cfRule>
  </conditionalFormatting>
  <conditionalFormatting sqref="R7">
    <cfRule type="expression" priority="19" dxfId="202" stopIfTrue="1">
      <formula>$R7&gt;$R8</formula>
    </cfRule>
  </conditionalFormatting>
  <conditionalFormatting sqref="R8">
    <cfRule type="expression" priority="20" dxfId="202" stopIfTrue="1">
      <formula>$R8&gt;$R7</formula>
    </cfRule>
  </conditionalFormatting>
  <conditionalFormatting sqref="A7:B7">
    <cfRule type="expression" priority="14" dxfId="202" stopIfTrue="1">
      <formula>$R7&gt;$R8</formula>
    </cfRule>
  </conditionalFormatting>
  <conditionalFormatting sqref="A8:B8">
    <cfRule type="expression" priority="15" dxfId="202" stopIfTrue="1">
      <formula>$R7&lt;$R8</formula>
    </cfRule>
  </conditionalFormatting>
  <conditionalFormatting sqref="H7:K8">
    <cfRule type="expression" priority="16" dxfId="14" stopIfTrue="1">
      <formula>H7=""</formula>
    </cfRule>
    <cfRule type="expression" priority="17" dxfId="202" stopIfTrue="1">
      <formula>H7&gt;0</formula>
    </cfRule>
  </conditionalFormatting>
  <conditionalFormatting sqref="C7:G8">
    <cfRule type="cellIs" priority="18" dxfId="202" operator="greaterThan" stopIfTrue="1">
      <formula>0</formula>
    </cfRule>
  </conditionalFormatting>
  <conditionalFormatting sqref="R20">
    <cfRule type="expression" priority="6" dxfId="202" stopIfTrue="1">
      <formula>$R20&gt;$R21</formula>
    </cfRule>
  </conditionalFormatting>
  <conditionalFormatting sqref="R21">
    <cfRule type="expression" priority="7" dxfId="202" stopIfTrue="1">
      <formula>$R21&gt;$R20</formula>
    </cfRule>
  </conditionalFormatting>
  <conditionalFormatting sqref="L20:L21">
    <cfRule type="cellIs" priority="8" dxfId="202" operator="greaterThan" stopIfTrue="1">
      <formula>0</formula>
    </cfRule>
  </conditionalFormatting>
  <conditionalFormatting sqref="M20:N21">
    <cfRule type="cellIs" priority="9" dxfId="202" operator="greaterThan" stopIfTrue="1">
      <formula>0</formula>
    </cfRule>
  </conditionalFormatting>
  <conditionalFormatting sqref="O20:O21">
    <cfRule type="cellIs" priority="10" dxfId="202" operator="greaterThan" stopIfTrue="1">
      <formula>0</formula>
    </cfRule>
  </conditionalFormatting>
  <conditionalFormatting sqref="P20:Q21">
    <cfRule type="cellIs" priority="11" dxfId="202" operator="greaterThan" stopIfTrue="1">
      <formula>0</formula>
    </cfRule>
  </conditionalFormatting>
  <conditionalFormatting sqref="A20:B20">
    <cfRule type="expression" priority="1" dxfId="202" stopIfTrue="1">
      <formula>$R20&gt;$R21</formula>
    </cfRule>
  </conditionalFormatting>
  <conditionalFormatting sqref="A21:B21">
    <cfRule type="expression" priority="2" dxfId="202" stopIfTrue="1">
      <formula>$R20&lt;$R21</formula>
    </cfRule>
  </conditionalFormatting>
  <conditionalFormatting sqref="H20:K21">
    <cfRule type="expression" priority="3" dxfId="14" stopIfTrue="1">
      <formula>H20=""</formula>
    </cfRule>
    <cfRule type="expression" priority="4" dxfId="202" stopIfTrue="1">
      <formula>H20&gt;0</formula>
    </cfRule>
  </conditionalFormatting>
  <conditionalFormatting sqref="C20:G21">
    <cfRule type="cellIs" priority="5" dxfId="202" operator="greaterThan" stopIfTrue="1">
      <formula>0</formula>
    </cfRule>
  </conditionalFormatting>
  <conditionalFormatting sqref="A23:B23 A10:B10">
    <cfRule type="expression" priority="87" dxfId="202" stopIfTrue="1">
      <formula>$R7&gt;$R8</formula>
    </cfRule>
  </conditionalFormatting>
  <conditionalFormatting sqref="A25:B25 A12:B12">
    <cfRule type="expression" priority="88" dxfId="202" stopIfTrue="1">
      <formula>'7.28'!#REF!&gt;$R9</formula>
    </cfRule>
  </conditionalFormatting>
  <conditionalFormatting sqref="A24:B24 A11:B11">
    <cfRule type="expression" priority="89" dxfId="202" stopIfTrue="1">
      <formula>$R8&gt;'7.28'!#REF!</formula>
    </cfRule>
  </conditionalFormatting>
  <conditionalFormatting sqref="A26:B26 A13:B13">
    <cfRule type="expression" priority="90" dxfId="202" stopIfTrue="1">
      <formula>$R7&lt;$R8</formula>
    </cfRule>
  </conditionalFormatting>
  <conditionalFormatting sqref="A28:B28 A15:B15">
    <cfRule type="expression" priority="91" dxfId="202" stopIfTrue="1">
      <formula>'7.28'!#REF!&lt;$R9</formula>
    </cfRule>
  </conditionalFormatting>
  <conditionalFormatting sqref="A27:B27 A14:B14">
    <cfRule type="expression" priority="92" dxfId="202" stopIfTrue="1">
      <formula>$R8&lt;'7.28'!#REF!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C7:Q8 I17:J17 M17:N17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95" t="s">
        <v>37</v>
      </c>
      <c r="B1" s="96"/>
      <c r="C1" s="96"/>
      <c r="D1" s="96"/>
      <c r="E1" s="96"/>
      <c r="F1" s="96"/>
      <c r="G1" s="96"/>
      <c r="H1" s="1" t="s">
        <v>3</v>
      </c>
      <c r="I1" s="34">
        <v>4</v>
      </c>
      <c r="J1" s="2" t="s">
        <v>4</v>
      </c>
      <c r="K1" s="3">
        <v>2016</v>
      </c>
      <c r="L1" s="4" t="s">
        <v>5</v>
      </c>
      <c r="M1" s="35">
        <v>7</v>
      </c>
      <c r="N1" s="4" t="s">
        <v>0</v>
      </c>
      <c r="O1" s="35">
        <v>29</v>
      </c>
      <c r="P1" s="1" t="s">
        <v>6</v>
      </c>
      <c r="Q1" s="5" t="s">
        <v>94</v>
      </c>
      <c r="R1" s="6" t="s">
        <v>7</v>
      </c>
    </row>
    <row r="2" ht="5.25" customHeight="1"/>
    <row r="3" spans="8:18" s="44" customFormat="1" ht="18.75" customHeight="1">
      <c r="H3" s="56" t="s">
        <v>132</v>
      </c>
      <c r="I3" s="56"/>
      <c r="J3" s="57" t="s">
        <v>125</v>
      </c>
      <c r="K3" s="57"/>
      <c r="L3" s="57"/>
      <c r="M3" s="57"/>
      <c r="N3" s="57"/>
      <c r="O3" s="57"/>
      <c r="P3" s="57"/>
      <c r="Q3" s="57"/>
      <c r="R3" s="51" t="s">
        <v>133</v>
      </c>
    </row>
    <row r="4" spans="1:18" ht="18.75" customHeight="1">
      <c r="A4" s="8"/>
      <c r="B4" s="9">
        <v>1</v>
      </c>
      <c r="C4" s="10" t="s">
        <v>24</v>
      </c>
      <c r="E4" s="65" t="s">
        <v>1</v>
      </c>
      <c r="F4" s="65"/>
      <c r="G4" s="66" t="s">
        <v>8</v>
      </c>
      <c r="H4" s="66"/>
      <c r="I4" s="67">
        <v>0.4131944444444444</v>
      </c>
      <c r="J4" s="67"/>
      <c r="K4" s="68" t="s">
        <v>9</v>
      </c>
      <c r="L4" s="68"/>
      <c r="M4" s="67">
        <v>0.49444444444444446</v>
      </c>
      <c r="N4" s="67"/>
      <c r="O4" s="68" t="s">
        <v>10</v>
      </c>
      <c r="P4" s="68"/>
      <c r="Q4" s="69">
        <f>SUM(M4-I4)</f>
        <v>0.08125000000000004</v>
      </c>
      <c r="R4" s="6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6" t="s">
        <v>95</v>
      </c>
      <c r="B6" s="87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41">
        <v>10</v>
      </c>
      <c r="M6" s="42">
        <v>11</v>
      </c>
      <c r="N6" s="43">
        <v>12</v>
      </c>
      <c r="O6" s="41">
        <v>13</v>
      </c>
      <c r="P6" s="42">
        <v>14</v>
      </c>
      <c r="Q6" s="43">
        <v>15</v>
      </c>
      <c r="R6" s="45" t="s">
        <v>11</v>
      </c>
    </row>
    <row r="7" spans="1:18" ht="27.75" customHeight="1">
      <c r="A7" s="93" t="s">
        <v>96</v>
      </c>
      <c r="B7" s="94"/>
      <c r="C7" s="46">
        <v>0</v>
      </c>
      <c r="D7" s="47">
        <v>0</v>
      </c>
      <c r="E7" s="48">
        <v>0</v>
      </c>
      <c r="F7" s="46">
        <v>1</v>
      </c>
      <c r="G7" s="47">
        <v>0</v>
      </c>
      <c r="H7" s="49">
        <v>0</v>
      </c>
      <c r="I7" s="46">
        <v>0</v>
      </c>
      <c r="J7" s="47">
        <v>0</v>
      </c>
      <c r="K7" s="49">
        <v>0</v>
      </c>
      <c r="L7" s="46"/>
      <c r="M7" s="47"/>
      <c r="N7" s="48"/>
      <c r="O7" s="46"/>
      <c r="P7" s="47"/>
      <c r="Q7" s="48"/>
      <c r="R7" s="50">
        <f>SUM(C7:Q7)</f>
        <v>1</v>
      </c>
    </row>
    <row r="8" spans="1:18" ht="27.75" customHeight="1">
      <c r="A8" s="93" t="s">
        <v>97</v>
      </c>
      <c r="B8" s="94"/>
      <c r="C8" s="46">
        <v>1</v>
      </c>
      <c r="D8" s="47">
        <v>0</v>
      </c>
      <c r="E8" s="48">
        <v>2</v>
      </c>
      <c r="F8" s="46">
        <v>1</v>
      </c>
      <c r="G8" s="47">
        <v>1</v>
      </c>
      <c r="H8" s="49">
        <v>0</v>
      </c>
      <c r="I8" s="46">
        <v>0</v>
      </c>
      <c r="J8" s="47">
        <v>0</v>
      </c>
      <c r="K8" s="49" t="s">
        <v>29</v>
      </c>
      <c r="L8" s="46"/>
      <c r="M8" s="47"/>
      <c r="N8" s="48"/>
      <c r="O8" s="46"/>
      <c r="P8" s="47"/>
      <c r="Q8" s="48"/>
      <c r="R8" s="50">
        <f>SUM(C8:Q8)</f>
        <v>5</v>
      </c>
    </row>
    <row r="9" spans="1:18" ht="21" customHeight="1">
      <c r="A9" s="86" t="s">
        <v>95</v>
      </c>
      <c r="B9" s="87"/>
      <c r="C9" s="88" t="s">
        <v>12</v>
      </c>
      <c r="D9" s="89"/>
      <c r="E9" s="89"/>
      <c r="F9" s="89"/>
      <c r="G9" s="89"/>
      <c r="H9" s="89"/>
      <c r="I9" s="89" t="s">
        <v>13</v>
      </c>
      <c r="J9" s="90"/>
      <c r="K9" s="91" t="s">
        <v>14</v>
      </c>
      <c r="L9" s="92"/>
      <c r="M9" s="89" t="s">
        <v>15</v>
      </c>
      <c r="N9" s="92"/>
      <c r="O9" s="89" t="s">
        <v>16</v>
      </c>
      <c r="P9" s="89"/>
      <c r="Q9" s="89"/>
      <c r="R9" s="90"/>
    </row>
    <row r="10" spans="1:18" ht="16.5" customHeight="1">
      <c r="A10" s="62" t="str">
        <f>A7</f>
        <v>兵庫工業</v>
      </c>
      <c r="B10" s="81"/>
      <c r="C10" s="14" t="s">
        <v>17</v>
      </c>
      <c r="D10" s="83" t="s">
        <v>98</v>
      </c>
      <c r="E10" s="84"/>
      <c r="F10" s="15">
        <v>4</v>
      </c>
      <c r="G10" s="83"/>
      <c r="H10" s="84"/>
      <c r="I10" s="75" t="s">
        <v>99</v>
      </c>
      <c r="J10" s="76"/>
      <c r="K10" s="76"/>
      <c r="L10" s="85"/>
      <c r="M10" s="75"/>
      <c r="N10" s="84"/>
      <c r="O10" s="58" t="s">
        <v>100</v>
      </c>
      <c r="P10" s="64"/>
      <c r="Q10" s="75"/>
      <c r="R10" s="76"/>
    </row>
    <row r="11" spans="1:18" ht="16.5" customHeight="1">
      <c r="A11" s="62"/>
      <c r="B11" s="81"/>
      <c r="C11" s="16">
        <v>2</v>
      </c>
      <c r="D11" s="59"/>
      <c r="E11" s="77"/>
      <c r="F11" s="17">
        <v>5</v>
      </c>
      <c r="G11" s="59"/>
      <c r="H11" s="77"/>
      <c r="I11" s="78"/>
      <c r="J11" s="79"/>
      <c r="K11" s="79"/>
      <c r="L11" s="60"/>
      <c r="M11" s="78"/>
      <c r="N11" s="77"/>
      <c r="O11" s="59" t="s">
        <v>52</v>
      </c>
      <c r="P11" s="60"/>
      <c r="Q11" s="78"/>
      <c r="R11" s="79"/>
    </row>
    <row r="12" spans="1:18" ht="16.5" customHeight="1">
      <c r="A12" s="63"/>
      <c r="B12" s="82"/>
      <c r="C12" s="18">
        <v>3</v>
      </c>
      <c r="D12" s="72"/>
      <c r="E12" s="73"/>
      <c r="F12" s="19">
        <v>6</v>
      </c>
      <c r="G12" s="72"/>
      <c r="H12" s="73"/>
      <c r="I12" s="70"/>
      <c r="J12" s="71"/>
      <c r="K12" s="71"/>
      <c r="L12" s="74"/>
      <c r="M12" s="70"/>
      <c r="N12" s="73"/>
      <c r="O12" s="72"/>
      <c r="P12" s="74"/>
      <c r="Q12" s="70"/>
      <c r="R12" s="71"/>
    </row>
    <row r="13" spans="1:18" ht="16.5" customHeight="1">
      <c r="A13" s="61" t="str">
        <f>A8</f>
        <v>育　　　英</v>
      </c>
      <c r="B13" s="80"/>
      <c r="C13" s="14" t="s">
        <v>17</v>
      </c>
      <c r="D13" s="83" t="s">
        <v>101</v>
      </c>
      <c r="E13" s="84"/>
      <c r="F13" s="15">
        <v>4</v>
      </c>
      <c r="G13" s="83"/>
      <c r="H13" s="84"/>
      <c r="I13" s="75" t="s">
        <v>102</v>
      </c>
      <c r="J13" s="76"/>
      <c r="K13" s="76"/>
      <c r="L13" s="85"/>
      <c r="M13" s="75"/>
      <c r="N13" s="84"/>
      <c r="O13" s="83" t="s">
        <v>103</v>
      </c>
      <c r="P13" s="85"/>
      <c r="Q13" s="75"/>
      <c r="R13" s="76"/>
    </row>
    <row r="14" spans="1:18" ht="16.5" customHeight="1">
      <c r="A14" s="62"/>
      <c r="B14" s="81"/>
      <c r="C14" s="16">
        <v>2</v>
      </c>
      <c r="D14" s="59"/>
      <c r="E14" s="77"/>
      <c r="F14" s="17">
        <v>5</v>
      </c>
      <c r="G14" s="59"/>
      <c r="H14" s="77"/>
      <c r="I14" s="78"/>
      <c r="J14" s="79"/>
      <c r="K14" s="79"/>
      <c r="L14" s="60"/>
      <c r="M14" s="78"/>
      <c r="N14" s="77"/>
      <c r="O14" s="59"/>
      <c r="P14" s="60"/>
      <c r="Q14" s="78"/>
      <c r="R14" s="79"/>
    </row>
    <row r="15" spans="1:18" ht="16.5" customHeight="1">
      <c r="A15" s="63"/>
      <c r="B15" s="82"/>
      <c r="C15" s="18">
        <v>3</v>
      </c>
      <c r="D15" s="72"/>
      <c r="E15" s="73"/>
      <c r="F15" s="19">
        <v>6</v>
      </c>
      <c r="G15" s="72"/>
      <c r="H15" s="73"/>
      <c r="I15" s="70"/>
      <c r="J15" s="71"/>
      <c r="K15" s="71"/>
      <c r="L15" s="74"/>
      <c r="M15" s="70"/>
      <c r="N15" s="73"/>
      <c r="O15" s="72"/>
      <c r="P15" s="74"/>
      <c r="Q15" s="70"/>
      <c r="R15" s="71"/>
    </row>
    <row r="16" spans="9:18" ht="11.25" customHeight="1"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1:18" ht="18.75" customHeight="1">
      <c r="A17" s="8"/>
      <c r="B17" s="9">
        <v>1</v>
      </c>
      <c r="C17" s="10" t="s">
        <v>24</v>
      </c>
      <c r="E17" s="65" t="s">
        <v>18</v>
      </c>
      <c r="F17" s="65"/>
      <c r="G17" s="66" t="s">
        <v>8</v>
      </c>
      <c r="H17" s="66"/>
      <c r="I17" s="67">
        <v>0.5229166666666667</v>
      </c>
      <c r="J17" s="67"/>
      <c r="K17" s="68" t="s">
        <v>9</v>
      </c>
      <c r="L17" s="68"/>
      <c r="M17" s="67">
        <v>0.6236111111111111</v>
      </c>
      <c r="N17" s="67"/>
      <c r="O17" s="68" t="s">
        <v>10</v>
      </c>
      <c r="P17" s="68"/>
      <c r="Q17" s="69">
        <f>SUM(M17-I17)</f>
        <v>0.10069444444444442</v>
      </c>
      <c r="R17" s="6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6" t="s">
        <v>150</v>
      </c>
      <c r="B19" s="87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41">
        <v>10</v>
      </c>
      <c r="M19" s="42">
        <v>11</v>
      </c>
      <c r="N19" s="43">
        <v>12</v>
      </c>
      <c r="O19" s="41">
        <v>13</v>
      </c>
      <c r="P19" s="42">
        <v>14</v>
      </c>
      <c r="Q19" s="43">
        <v>15</v>
      </c>
      <c r="R19" s="45" t="s">
        <v>11</v>
      </c>
    </row>
    <row r="20" spans="1:18" ht="27.75" customHeight="1">
      <c r="A20" s="93" t="s">
        <v>151</v>
      </c>
      <c r="B20" s="94"/>
      <c r="C20" s="46">
        <v>0</v>
      </c>
      <c r="D20" s="47">
        <v>0</v>
      </c>
      <c r="E20" s="48">
        <v>0</v>
      </c>
      <c r="F20" s="46">
        <v>0</v>
      </c>
      <c r="G20" s="47">
        <v>0</v>
      </c>
      <c r="H20" s="49">
        <v>3</v>
      </c>
      <c r="I20" s="46">
        <v>0</v>
      </c>
      <c r="J20" s="47">
        <v>1</v>
      </c>
      <c r="K20" s="49">
        <v>1</v>
      </c>
      <c r="L20" s="46"/>
      <c r="M20" s="47"/>
      <c r="N20" s="48"/>
      <c r="O20" s="46"/>
      <c r="P20" s="47"/>
      <c r="Q20" s="48"/>
      <c r="R20" s="50">
        <f>SUM(C20:Q20)</f>
        <v>5</v>
      </c>
    </row>
    <row r="21" spans="1:18" ht="27.75" customHeight="1">
      <c r="A21" s="93" t="s">
        <v>152</v>
      </c>
      <c r="B21" s="94"/>
      <c r="C21" s="46">
        <v>0</v>
      </c>
      <c r="D21" s="47">
        <v>0</v>
      </c>
      <c r="E21" s="48">
        <v>0</v>
      </c>
      <c r="F21" s="46">
        <v>1</v>
      </c>
      <c r="G21" s="47">
        <v>0</v>
      </c>
      <c r="H21" s="49">
        <v>0</v>
      </c>
      <c r="I21" s="46">
        <v>0</v>
      </c>
      <c r="J21" s="47">
        <v>0</v>
      </c>
      <c r="K21" s="49">
        <v>0</v>
      </c>
      <c r="L21" s="46"/>
      <c r="M21" s="47"/>
      <c r="N21" s="48"/>
      <c r="O21" s="46"/>
      <c r="P21" s="47"/>
      <c r="Q21" s="48"/>
      <c r="R21" s="50">
        <f>SUM(C21:Q21)</f>
        <v>1</v>
      </c>
    </row>
    <row r="22" spans="1:18" ht="21" customHeight="1">
      <c r="A22" s="86" t="s">
        <v>150</v>
      </c>
      <c r="B22" s="87"/>
      <c r="C22" s="88" t="s">
        <v>12</v>
      </c>
      <c r="D22" s="89"/>
      <c r="E22" s="89"/>
      <c r="F22" s="89"/>
      <c r="G22" s="89"/>
      <c r="H22" s="89"/>
      <c r="I22" s="89" t="s">
        <v>13</v>
      </c>
      <c r="J22" s="90"/>
      <c r="K22" s="91" t="s">
        <v>14</v>
      </c>
      <c r="L22" s="92"/>
      <c r="M22" s="89" t="s">
        <v>15</v>
      </c>
      <c r="N22" s="92"/>
      <c r="O22" s="89" t="s">
        <v>16</v>
      </c>
      <c r="P22" s="89"/>
      <c r="Q22" s="89"/>
      <c r="R22" s="90"/>
    </row>
    <row r="23" spans="1:18" ht="16.5" customHeight="1">
      <c r="A23" s="62" t="str">
        <f>A20</f>
        <v>神戸国際大附属</v>
      </c>
      <c r="B23" s="81"/>
      <c r="C23" s="14" t="s">
        <v>17</v>
      </c>
      <c r="D23" s="83" t="s">
        <v>153</v>
      </c>
      <c r="E23" s="84"/>
      <c r="F23" s="15">
        <v>4</v>
      </c>
      <c r="G23" s="83"/>
      <c r="H23" s="84"/>
      <c r="I23" s="75" t="s">
        <v>154</v>
      </c>
      <c r="J23" s="76"/>
      <c r="K23" s="76"/>
      <c r="L23" s="85"/>
      <c r="M23" s="75" t="s">
        <v>57</v>
      </c>
      <c r="N23" s="84"/>
      <c r="O23" s="58"/>
      <c r="P23" s="64"/>
      <c r="Q23" s="75"/>
      <c r="R23" s="76"/>
    </row>
    <row r="24" spans="1:18" ht="16.5" customHeight="1">
      <c r="A24" s="62"/>
      <c r="B24" s="81"/>
      <c r="C24" s="16">
        <v>2</v>
      </c>
      <c r="D24" s="59" t="s">
        <v>31</v>
      </c>
      <c r="E24" s="77"/>
      <c r="F24" s="17">
        <v>5</v>
      </c>
      <c r="G24" s="59"/>
      <c r="H24" s="77"/>
      <c r="I24" s="78"/>
      <c r="J24" s="79"/>
      <c r="K24" s="79"/>
      <c r="L24" s="60"/>
      <c r="M24" s="78"/>
      <c r="N24" s="77"/>
      <c r="O24" s="59"/>
      <c r="P24" s="60"/>
      <c r="Q24" s="78"/>
      <c r="R24" s="79"/>
    </row>
    <row r="25" spans="1:18" ht="16.5" customHeight="1">
      <c r="A25" s="63"/>
      <c r="B25" s="82"/>
      <c r="C25" s="18">
        <v>3</v>
      </c>
      <c r="D25" s="72"/>
      <c r="E25" s="73"/>
      <c r="F25" s="19">
        <v>6</v>
      </c>
      <c r="G25" s="72"/>
      <c r="H25" s="73"/>
      <c r="I25" s="70"/>
      <c r="J25" s="71"/>
      <c r="K25" s="71"/>
      <c r="L25" s="74"/>
      <c r="M25" s="70"/>
      <c r="N25" s="73"/>
      <c r="O25" s="72"/>
      <c r="P25" s="74"/>
      <c r="Q25" s="70"/>
      <c r="R25" s="71"/>
    </row>
    <row r="26" spans="1:18" ht="16.5" customHeight="1">
      <c r="A26" s="61" t="str">
        <f>A21</f>
        <v>篠山鳳鳴</v>
      </c>
      <c r="B26" s="80"/>
      <c r="C26" s="14" t="s">
        <v>17</v>
      </c>
      <c r="D26" s="83" t="s">
        <v>155</v>
      </c>
      <c r="E26" s="84"/>
      <c r="F26" s="15">
        <v>4</v>
      </c>
      <c r="G26" s="83"/>
      <c r="H26" s="84"/>
      <c r="I26" s="75" t="s">
        <v>156</v>
      </c>
      <c r="J26" s="76"/>
      <c r="K26" s="76"/>
      <c r="L26" s="85"/>
      <c r="M26" s="75"/>
      <c r="N26" s="84"/>
      <c r="O26" s="83" t="s">
        <v>157</v>
      </c>
      <c r="P26" s="85"/>
      <c r="Q26" s="75"/>
      <c r="R26" s="76"/>
    </row>
    <row r="27" spans="1:18" ht="16.5" customHeight="1">
      <c r="A27" s="62"/>
      <c r="B27" s="81"/>
      <c r="C27" s="16">
        <v>2</v>
      </c>
      <c r="D27" s="59" t="s">
        <v>58</v>
      </c>
      <c r="E27" s="77"/>
      <c r="F27" s="17">
        <v>5</v>
      </c>
      <c r="G27" s="59"/>
      <c r="H27" s="77"/>
      <c r="I27" s="78"/>
      <c r="J27" s="79"/>
      <c r="K27" s="79"/>
      <c r="L27" s="60"/>
      <c r="M27" s="78"/>
      <c r="N27" s="77"/>
      <c r="O27" s="59"/>
      <c r="P27" s="60"/>
      <c r="Q27" s="78"/>
      <c r="R27" s="79"/>
    </row>
    <row r="28" spans="1:18" ht="16.5" customHeight="1">
      <c r="A28" s="63"/>
      <c r="B28" s="82"/>
      <c r="C28" s="18">
        <v>3</v>
      </c>
      <c r="D28" s="72" t="s">
        <v>27</v>
      </c>
      <c r="E28" s="73"/>
      <c r="F28" s="19">
        <v>6</v>
      </c>
      <c r="G28" s="72"/>
      <c r="H28" s="73"/>
      <c r="I28" s="70"/>
      <c r="J28" s="71"/>
      <c r="K28" s="71"/>
      <c r="L28" s="74"/>
      <c r="M28" s="70"/>
      <c r="N28" s="73"/>
      <c r="O28" s="72"/>
      <c r="P28" s="74"/>
      <c r="Q28" s="70"/>
      <c r="R28" s="71"/>
    </row>
    <row r="29" spans="9:18" ht="11.25" customHeight="1">
      <c r="I29" s="20"/>
      <c r="J29" s="21"/>
      <c r="K29" s="20"/>
      <c r="L29" s="20"/>
      <c r="M29" s="20"/>
      <c r="N29" s="20"/>
      <c r="O29" s="20"/>
      <c r="P29" s="20"/>
      <c r="Q29" s="20"/>
      <c r="R29" s="20"/>
    </row>
  </sheetData>
  <sheetProtection/>
  <mergeCells count="123"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</mergeCells>
  <conditionalFormatting sqref="L7:L8">
    <cfRule type="cellIs" priority="21" dxfId="202" operator="greaterThan" stopIfTrue="1">
      <formula>0</formula>
    </cfRule>
  </conditionalFormatting>
  <conditionalFormatting sqref="M7:N8">
    <cfRule type="cellIs" priority="22" dxfId="202" operator="greaterThan" stopIfTrue="1">
      <formula>0</formula>
    </cfRule>
  </conditionalFormatting>
  <conditionalFormatting sqref="O7:O8">
    <cfRule type="cellIs" priority="23" dxfId="202" operator="greaterThan" stopIfTrue="1">
      <formula>0</formula>
    </cfRule>
  </conditionalFormatting>
  <conditionalFormatting sqref="P7:Q8">
    <cfRule type="cellIs" priority="24" dxfId="202" operator="greaterThan" stopIfTrue="1">
      <formula>0</formula>
    </cfRule>
  </conditionalFormatting>
  <conditionalFormatting sqref="R7">
    <cfRule type="expression" priority="19" dxfId="202" stopIfTrue="1">
      <formula>$R7&gt;$R8</formula>
    </cfRule>
  </conditionalFormatting>
  <conditionalFormatting sqref="R8">
    <cfRule type="expression" priority="20" dxfId="202" stopIfTrue="1">
      <formula>$R8&gt;$R7</formula>
    </cfRule>
  </conditionalFormatting>
  <conditionalFormatting sqref="A7:B7">
    <cfRule type="expression" priority="14" dxfId="202" stopIfTrue="1">
      <formula>$R7&gt;$R8</formula>
    </cfRule>
  </conditionalFormatting>
  <conditionalFormatting sqref="A8:B8">
    <cfRule type="expression" priority="15" dxfId="202" stopIfTrue="1">
      <formula>$R7&lt;$R8</formula>
    </cfRule>
  </conditionalFormatting>
  <conditionalFormatting sqref="H7:K8">
    <cfRule type="expression" priority="16" dxfId="14" stopIfTrue="1">
      <formula>H7=""</formula>
    </cfRule>
    <cfRule type="expression" priority="17" dxfId="202" stopIfTrue="1">
      <formula>H7&gt;0</formula>
    </cfRule>
  </conditionalFormatting>
  <conditionalFormatting sqref="C7:G8">
    <cfRule type="cellIs" priority="18" dxfId="202" operator="greaterThan" stopIfTrue="1">
      <formula>0</formula>
    </cfRule>
  </conditionalFormatting>
  <conditionalFormatting sqref="R20">
    <cfRule type="expression" priority="6" dxfId="202" stopIfTrue="1">
      <formula>$R20&gt;$R21</formula>
    </cfRule>
  </conditionalFormatting>
  <conditionalFormatting sqref="R21">
    <cfRule type="expression" priority="7" dxfId="202" stopIfTrue="1">
      <formula>$R21&gt;$R20</formula>
    </cfRule>
  </conditionalFormatting>
  <conditionalFormatting sqref="L20:L21">
    <cfRule type="cellIs" priority="8" dxfId="202" operator="greaterThan" stopIfTrue="1">
      <formula>0</formula>
    </cfRule>
  </conditionalFormatting>
  <conditionalFormatting sqref="M20:N21">
    <cfRule type="cellIs" priority="9" dxfId="202" operator="greaterThan" stopIfTrue="1">
      <formula>0</formula>
    </cfRule>
  </conditionalFormatting>
  <conditionalFormatting sqref="O20:O21">
    <cfRule type="cellIs" priority="10" dxfId="202" operator="greaterThan" stopIfTrue="1">
      <formula>0</formula>
    </cfRule>
  </conditionalFormatting>
  <conditionalFormatting sqref="P20:Q21">
    <cfRule type="cellIs" priority="11" dxfId="202" operator="greaterThan" stopIfTrue="1">
      <formula>0</formula>
    </cfRule>
  </conditionalFormatting>
  <conditionalFormatting sqref="A20:B20">
    <cfRule type="expression" priority="1" dxfId="202" stopIfTrue="1">
      <formula>$R20&gt;$R21</formula>
    </cfRule>
  </conditionalFormatting>
  <conditionalFormatting sqref="A21:B21">
    <cfRule type="expression" priority="2" dxfId="202" stopIfTrue="1">
      <formula>$R20&lt;$R21</formula>
    </cfRule>
  </conditionalFormatting>
  <conditionalFormatting sqref="H20:K21">
    <cfRule type="expression" priority="3" dxfId="14" stopIfTrue="1">
      <formula>H20=""</formula>
    </cfRule>
    <cfRule type="expression" priority="4" dxfId="202" stopIfTrue="1">
      <formula>H20&gt;0</formula>
    </cfRule>
  </conditionalFormatting>
  <conditionalFormatting sqref="C20:G21">
    <cfRule type="cellIs" priority="5" dxfId="202" operator="greaterThan" stopIfTrue="1">
      <formula>0</formula>
    </cfRule>
  </conditionalFormatting>
  <conditionalFormatting sqref="A23:B23 A10:B10">
    <cfRule type="expression" priority="81" dxfId="202" stopIfTrue="1">
      <formula>$R7&gt;$R8</formula>
    </cfRule>
  </conditionalFormatting>
  <conditionalFormatting sqref="A25:B25 A12:B12">
    <cfRule type="expression" priority="82" dxfId="202" stopIfTrue="1">
      <formula>'7.29'!#REF!&gt;$R9</formula>
    </cfRule>
  </conditionalFormatting>
  <conditionalFormatting sqref="A24:B24 A11:B11">
    <cfRule type="expression" priority="83" dxfId="202" stopIfTrue="1">
      <formula>$R8&gt;'7.29'!#REF!</formula>
    </cfRule>
  </conditionalFormatting>
  <conditionalFormatting sqref="A26:B26 A13:B13">
    <cfRule type="expression" priority="84" dxfId="202" stopIfTrue="1">
      <formula>$R7&lt;$R8</formula>
    </cfRule>
  </conditionalFormatting>
  <conditionalFormatting sqref="A28:B28 A15:B15">
    <cfRule type="expression" priority="85" dxfId="202" stopIfTrue="1">
      <formula>'7.29'!#REF!&lt;$R9</formula>
    </cfRule>
  </conditionalFormatting>
  <conditionalFormatting sqref="A27:B27 A14:B14">
    <cfRule type="expression" priority="86" dxfId="202" stopIfTrue="1">
      <formula>$R8&lt;'7.29'!#REF!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95" t="s">
        <v>37</v>
      </c>
      <c r="B1" s="96"/>
      <c r="C1" s="96"/>
      <c r="D1" s="96"/>
      <c r="E1" s="96"/>
      <c r="F1" s="96"/>
      <c r="G1" s="96"/>
      <c r="H1" s="1" t="s">
        <v>3</v>
      </c>
      <c r="I1" s="34">
        <v>5</v>
      </c>
      <c r="J1" s="2" t="s">
        <v>4</v>
      </c>
      <c r="K1" s="3">
        <v>2016</v>
      </c>
      <c r="L1" s="4" t="s">
        <v>5</v>
      </c>
      <c r="M1" s="35">
        <v>7</v>
      </c>
      <c r="N1" s="4" t="s">
        <v>0</v>
      </c>
      <c r="O1" s="35">
        <v>30</v>
      </c>
      <c r="P1" s="1" t="s">
        <v>6</v>
      </c>
      <c r="Q1" s="5" t="s">
        <v>104</v>
      </c>
      <c r="R1" s="6" t="s">
        <v>7</v>
      </c>
    </row>
    <row r="2" ht="5.25" customHeight="1"/>
    <row r="3" spans="8:18" s="44" customFormat="1" ht="18.75" customHeight="1">
      <c r="H3" s="56" t="s">
        <v>128</v>
      </c>
      <c r="I3" s="56"/>
      <c r="J3" s="57" t="s">
        <v>125</v>
      </c>
      <c r="K3" s="57"/>
      <c r="L3" s="57"/>
      <c r="M3" s="57"/>
      <c r="N3" s="57"/>
      <c r="O3" s="57"/>
      <c r="P3" s="57"/>
      <c r="Q3" s="57"/>
      <c r="R3" s="51" t="s">
        <v>129</v>
      </c>
    </row>
    <row r="4" spans="1:18" ht="18.75" customHeight="1">
      <c r="A4" s="8"/>
      <c r="B4" s="9">
        <v>2</v>
      </c>
      <c r="C4" s="10" t="s">
        <v>24</v>
      </c>
      <c r="E4" s="65" t="s">
        <v>1</v>
      </c>
      <c r="F4" s="65"/>
      <c r="G4" s="66" t="s">
        <v>8</v>
      </c>
      <c r="H4" s="66"/>
      <c r="I4" s="67">
        <v>0.41458333333333336</v>
      </c>
      <c r="J4" s="67"/>
      <c r="K4" s="68" t="s">
        <v>9</v>
      </c>
      <c r="L4" s="68"/>
      <c r="M4" s="67">
        <v>0.4736111111111111</v>
      </c>
      <c r="N4" s="67"/>
      <c r="O4" s="68" t="s">
        <v>10</v>
      </c>
      <c r="P4" s="68"/>
      <c r="Q4" s="69">
        <f>SUM(M4-I4)</f>
        <v>0.059027777777777735</v>
      </c>
      <c r="R4" s="6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6" t="s">
        <v>105</v>
      </c>
      <c r="B6" s="87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41">
        <v>10</v>
      </c>
      <c r="M6" s="42">
        <v>11</v>
      </c>
      <c r="N6" s="43">
        <v>12</v>
      </c>
      <c r="O6" s="41">
        <v>13</v>
      </c>
      <c r="P6" s="42">
        <v>14</v>
      </c>
      <c r="Q6" s="43">
        <v>15</v>
      </c>
      <c r="R6" s="45" t="s">
        <v>11</v>
      </c>
    </row>
    <row r="7" spans="1:18" ht="27.75" customHeight="1">
      <c r="A7" s="93" t="s">
        <v>106</v>
      </c>
      <c r="B7" s="94"/>
      <c r="C7" s="46">
        <v>0</v>
      </c>
      <c r="D7" s="47">
        <v>0</v>
      </c>
      <c r="E7" s="48">
        <v>0</v>
      </c>
      <c r="F7" s="46">
        <v>0</v>
      </c>
      <c r="G7" s="47">
        <v>0</v>
      </c>
      <c r="H7" s="49">
        <v>0</v>
      </c>
      <c r="I7" s="46">
        <v>0</v>
      </c>
      <c r="J7" s="47">
        <v>0</v>
      </c>
      <c r="K7" s="49">
        <v>0</v>
      </c>
      <c r="L7" s="46"/>
      <c r="M7" s="47"/>
      <c r="N7" s="48"/>
      <c r="O7" s="46"/>
      <c r="P7" s="47"/>
      <c r="Q7" s="48"/>
      <c r="R7" s="50">
        <f>SUM(C7:Q7)</f>
        <v>0</v>
      </c>
    </row>
    <row r="8" spans="1:18" ht="27.75" customHeight="1">
      <c r="A8" s="93" t="s">
        <v>107</v>
      </c>
      <c r="B8" s="94"/>
      <c r="C8" s="46">
        <v>0</v>
      </c>
      <c r="D8" s="47">
        <v>0</v>
      </c>
      <c r="E8" s="48">
        <v>0</v>
      </c>
      <c r="F8" s="46">
        <v>1</v>
      </c>
      <c r="G8" s="47">
        <v>0</v>
      </c>
      <c r="H8" s="49">
        <v>0</v>
      </c>
      <c r="I8" s="46">
        <v>0</v>
      </c>
      <c r="J8" s="47">
        <v>0</v>
      </c>
      <c r="K8" s="49" t="s">
        <v>29</v>
      </c>
      <c r="L8" s="46"/>
      <c r="M8" s="47"/>
      <c r="N8" s="48"/>
      <c r="O8" s="46"/>
      <c r="P8" s="47"/>
      <c r="Q8" s="48"/>
      <c r="R8" s="50">
        <f>SUM(C8:Q8)</f>
        <v>1</v>
      </c>
    </row>
    <row r="9" spans="1:18" ht="21" customHeight="1">
      <c r="A9" s="86" t="s">
        <v>105</v>
      </c>
      <c r="B9" s="87"/>
      <c r="C9" s="88" t="s">
        <v>12</v>
      </c>
      <c r="D9" s="89"/>
      <c r="E9" s="89"/>
      <c r="F9" s="89"/>
      <c r="G9" s="89"/>
      <c r="H9" s="89"/>
      <c r="I9" s="89" t="s">
        <v>13</v>
      </c>
      <c r="J9" s="90"/>
      <c r="K9" s="91" t="s">
        <v>14</v>
      </c>
      <c r="L9" s="92"/>
      <c r="M9" s="89" t="s">
        <v>15</v>
      </c>
      <c r="N9" s="92"/>
      <c r="O9" s="89" t="s">
        <v>16</v>
      </c>
      <c r="P9" s="89"/>
      <c r="Q9" s="89"/>
      <c r="R9" s="90"/>
    </row>
    <row r="10" spans="1:18" ht="16.5" customHeight="1">
      <c r="A10" s="62" t="str">
        <f>A7</f>
        <v>神戸弘陵</v>
      </c>
      <c r="B10" s="81"/>
      <c r="C10" s="14" t="s">
        <v>17</v>
      </c>
      <c r="D10" s="83" t="s">
        <v>108</v>
      </c>
      <c r="E10" s="84"/>
      <c r="F10" s="15">
        <v>4</v>
      </c>
      <c r="G10" s="83"/>
      <c r="H10" s="84"/>
      <c r="I10" s="75" t="s">
        <v>109</v>
      </c>
      <c r="J10" s="76"/>
      <c r="K10" s="76"/>
      <c r="L10" s="85"/>
      <c r="M10" s="75"/>
      <c r="N10" s="84"/>
      <c r="O10" s="58"/>
      <c r="P10" s="64"/>
      <c r="Q10" s="75"/>
      <c r="R10" s="76"/>
    </row>
    <row r="11" spans="1:18" ht="16.5" customHeight="1">
      <c r="A11" s="62"/>
      <c r="B11" s="81"/>
      <c r="C11" s="16">
        <v>2</v>
      </c>
      <c r="D11" s="59"/>
      <c r="E11" s="77"/>
      <c r="F11" s="17">
        <v>5</v>
      </c>
      <c r="G11" s="59"/>
      <c r="H11" s="77"/>
      <c r="I11" s="78"/>
      <c r="J11" s="79"/>
      <c r="K11" s="79"/>
      <c r="L11" s="60"/>
      <c r="M11" s="78"/>
      <c r="N11" s="77"/>
      <c r="O11" s="59"/>
      <c r="P11" s="60"/>
      <c r="Q11" s="78"/>
      <c r="R11" s="79"/>
    </row>
    <row r="12" spans="1:18" ht="16.5" customHeight="1">
      <c r="A12" s="63"/>
      <c r="B12" s="82"/>
      <c r="C12" s="18">
        <v>3</v>
      </c>
      <c r="D12" s="72"/>
      <c r="E12" s="73"/>
      <c r="F12" s="19">
        <v>6</v>
      </c>
      <c r="G12" s="72"/>
      <c r="H12" s="73"/>
      <c r="I12" s="70"/>
      <c r="J12" s="71"/>
      <c r="K12" s="71"/>
      <c r="L12" s="74"/>
      <c r="M12" s="70"/>
      <c r="N12" s="73"/>
      <c r="O12" s="72"/>
      <c r="P12" s="74"/>
      <c r="Q12" s="70"/>
      <c r="R12" s="71"/>
    </row>
    <row r="13" spans="1:18" ht="16.5" customHeight="1">
      <c r="A13" s="61" t="str">
        <f>A8</f>
        <v>報徳学園</v>
      </c>
      <c r="B13" s="80"/>
      <c r="C13" s="14" t="s">
        <v>17</v>
      </c>
      <c r="D13" s="83" t="s">
        <v>110</v>
      </c>
      <c r="E13" s="84"/>
      <c r="F13" s="15">
        <v>4</v>
      </c>
      <c r="G13" s="83"/>
      <c r="H13" s="84"/>
      <c r="I13" s="75" t="s">
        <v>111</v>
      </c>
      <c r="J13" s="76"/>
      <c r="K13" s="76"/>
      <c r="L13" s="85"/>
      <c r="M13" s="75"/>
      <c r="N13" s="84"/>
      <c r="O13" s="83"/>
      <c r="P13" s="85"/>
      <c r="Q13" s="75"/>
      <c r="R13" s="76"/>
    </row>
    <row r="14" spans="1:18" ht="16.5" customHeight="1">
      <c r="A14" s="62"/>
      <c r="B14" s="81"/>
      <c r="C14" s="16">
        <v>2</v>
      </c>
      <c r="D14" s="59"/>
      <c r="E14" s="77"/>
      <c r="F14" s="17">
        <v>5</v>
      </c>
      <c r="G14" s="59"/>
      <c r="H14" s="77"/>
      <c r="I14" s="78"/>
      <c r="J14" s="79"/>
      <c r="K14" s="79"/>
      <c r="L14" s="60"/>
      <c r="M14" s="78"/>
      <c r="N14" s="77"/>
      <c r="O14" s="59"/>
      <c r="P14" s="60"/>
      <c r="Q14" s="78"/>
      <c r="R14" s="79"/>
    </row>
    <row r="15" spans="1:18" ht="16.5" customHeight="1">
      <c r="A15" s="63"/>
      <c r="B15" s="82"/>
      <c r="C15" s="18">
        <v>3</v>
      </c>
      <c r="D15" s="72"/>
      <c r="E15" s="73"/>
      <c r="F15" s="19">
        <v>6</v>
      </c>
      <c r="G15" s="72"/>
      <c r="H15" s="73"/>
      <c r="I15" s="70"/>
      <c r="J15" s="71"/>
      <c r="K15" s="71"/>
      <c r="L15" s="74"/>
      <c r="M15" s="70"/>
      <c r="N15" s="73"/>
      <c r="O15" s="72"/>
      <c r="P15" s="74"/>
      <c r="Q15" s="70"/>
      <c r="R15" s="71"/>
    </row>
    <row r="16" spans="9:18" ht="11.25" customHeight="1"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1:18" ht="18.75" customHeight="1">
      <c r="A17" s="8"/>
      <c r="B17" s="9">
        <v>2</v>
      </c>
      <c r="C17" s="10" t="s">
        <v>24</v>
      </c>
      <c r="E17" s="65" t="s">
        <v>18</v>
      </c>
      <c r="F17" s="65"/>
      <c r="G17" s="66" t="s">
        <v>8</v>
      </c>
      <c r="H17" s="66"/>
      <c r="I17" s="67">
        <v>0.5055555555555555</v>
      </c>
      <c r="J17" s="67"/>
      <c r="K17" s="68" t="s">
        <v>9</v>
      </c>
      <c r="L17" s="68"/>
      <c r="M17" s="67">
        <v>0.6020833333333333</v>
      </c>
      <c r="N17" s="67"/>
      <c r="O17" s="68" t="s">
        <v>10</v>
      </c>
      <c r="P17" s="68"/>
      <c r="Q17" s="69">
        <f>SUM(M17-I17)</f>
        <v>0.09652777777777777</v>
      </c>
      <c r="R17" s="6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6" t="s">
        <v>75</v>
      </c>
      <c r="B19" s="87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41">
        <v>10</v>
      </c>
      <c r="M19" s="42">
        <v>11</v>
      </c>
      <c r="N19" s="43">
        <v>12</v>
      </c>
      <c r="O19" s="41">
        <v>13</v>
      </c>
      <c r="P19" s="42">
        <v>14</v>
      </c>
      <c r="Q19" s="43">
        <v>15</v>
      </c>
      <c r="R19" s="45" t="s">
        <v>11</v>
      </c>
    </row>
    <row r="20" spans="1:18" ht="27.75" customHeight="1">
      <c r="A20" s="93" t="s">
        <v>137</v>
      </c>
      <c r="B20" s="94"/>
      <c r="C20" s="46">
        <v>0</v>
      </c>
      <c r="D20" s="47">
        <v>1</v>
      </c>
      <c r="E20" s="48">
        <v>1</v>
      </c>
      <c r="F20" s="46">
        <v>0</v>
      </c>
      <c r="G20" s="47">
        <v>0</v>
      </c>
      <c r="H20" s="49">
        <v>3</v>
      </c>
      <c r="I20" s="46">
        <v>2</v>
      </c>
      <c r="J20" s="47">
        <v>1</v>
      </c>
      <c r="K20" s="49">
        <v>0</v>
      </c>
      <c r="L20" s="46"/>
      <c r="M20" s="47"/>
      <c r="N20" s="48"/>
      <c r="O20" s="46"/>
      <c r="P20" s="47"/>
      <c r="Q20" s="48"/>
      <c r="R20" s="50">
        <f>SUM(C20:Q20)</f>
        <v>8</v>
      </c>
    </row>
    <row r="21" spans="1:18" ht="27.75" customHeight="1">
      <c r="A21" s="93" t="s">
        <v>76</v>
      </c>
      <c r="B21" s="94"/>
      <c r="C21" s="46">
        <v>0</v>
      </c>
      <c r="D21" s="47">
        <v>1</v>
      </c>
      <c r="E21" s="48">
        <v>0</v>
      </c>
      <c r="F21" s="46">
        <v>0</v>
      </c>
      <c r="G21" s="47">
        <v>0</v>
      </c>
      <c r="H21" s="49">
        <v>0</v>
      </c>
      <c r="I21" s="46">
        <v>0</v>
      </c>
      <c r="J21" s="47">
        <v>2</v>
      </c>
      <c r="K21" s="49">
        <v>0</v>
      </c>
      <c r="L21" s="46"/>
      <c r="M21" s="47"/>
      <c r="N21" s="48"/>
      <c r="O21" s="46"/>
      <c r="P21" s="47"/>
      <c r="Q21" s="48"/>
      <c r="R21" s="50">
        <f>SUM(C21:Q21)</f>
        <v>3</v>
      </c>
    </row>
    <row r="22" spans="1:18" ht="21" customHeight="1">
      <c r="A22" s="86" t="s">
        <v>75</v>
      </c>
      <c r="B22" s="87"/>
      <c r="C22" s="88" t="s">
        <v>12</v>
      </c>
      <c r="D22" s="89"/>
      <c r="E22" s="89"/>
      <c r="F22" s="89"/>
      <c r="G22" s="89"/>
      <c r="H22" s="89"/>
      <c r="I22" s="89" t="s">
        <v>13</v>
      </c>
      <c r="J22" s="90"/>
      <c r="K22" s="91" t="s">
        <v>14</v>
      </c>
      <c r="L22" s="92"/>
      <c r="M22" s="89" t="s">
        <v>15</v>
      </c>
      <c r="N22" s="92"/>
      <c r="O22" s="89" t="s">
        <v>16</v>
      </c>
      <c r="P22" s="89"/>
      <c r="Q22" s="89"/>
      <c r="R22" s="90"/>
    </row>
    <row r="23" spans="1:18" ht="16.5" customHeight="1">
      <c r="A23" s="62" t="str">
        <f>A20</f>
        <v>六甲学院</v>
      </c>
      <c r="B23" s="81"/>
      <c r="C23" s="14" t="s">
        <v>17</v>
      </c>
      <c r="D23" s="83" t="s">
        <v>140</v>
      </c>
      <c r="E23" s="84"/>
      <c r="F23" s="15">
        <v>4</v>
      </c>
      <c r="G23" s="83"/>
      <c r="H23" s="84"/>
      <c r="I23" s="75" t="s">
        <v>141</v>
      </c>
      <c r="J23" s="76"/>
      <c r="K23" s="76"/>
      <c r="L23" s="85"/>
      <c r="M23" s="75" t="s">
        <v>59</v>
      </c>
      <c r="N23" s="84"/>
      <c r="O23" s="58" t="s">
        <v>60</v>
      </c>
      <c r="P23" s="64"/>
      <c r="Q23" s="75"/>
      <c r="R23" s="76"/>
    </row>
    <row r="24" spans="1:18" ht="16.5" customHeight="1">
      <c r="A24" s="62"/>
      <c r="B24" s="81"/>
      <c r="C24" s="16">
        <v>2</v>
      </c>
      <c r="D24" s="59" t="s">
        <v>51</v>
      </c>
      <c r="E24" s="77"/>
      <c r="F24" s="17">
        <v>5</v>
      </c>
      <c r="G24" s="59"/>
      <c r="H24" s="77"/>
      <c r="I24" s="78"/>
      <c r="J24" s="79"/>
      <c r="K24" s="79"/>
      <c r="L24" s="60"/>
      <c r="M24" s="78" t="s">
        <v>26</v>
      </c>
      <c r="N24" s="77"/>
      <c r="O24" s="59"/>
      <c r="P24" s="60"/>
      <c r="Q24" s="78"/>
      <c r="R24" s="79"/>
    </row>
    <row r="25" spans="1:18" ht="16.5" customHeight="1">
      <c r="A25" s="63"/>
      <c r="B25" s="82"/>
      <c r="C25" s="18">
        <v>3</v>
      </c>
      <c r="D25" s="72"/>
      <c r="E25" s="73"/>
      <c r="F25" s="19">
        <v>6</v>
      </c>
      <c r="G25" s="72"/>
      <c r="H25" s="73"/>
      <c r="I25" s="70"/>
      <c r="J25" s="71"/>
      <c r="K25" s="71"/>
      <c r="L25" s="74"/>
      <c r="M25" s="70"/>
      <c r="N25" s="73"/>
      <c r="O25" s="72"/>
      <c r="P25" s="74"/>
      <c r="Q25" s="70"/>
      <c r="R25" s="71"/>
    </row>
    <row r="26" spans="1:18" ht="16.5" customHeight="1">
      <c r="A26" s="61" t="str">
        <f>A21</f>
        <v>芦屋学園</v>
      </c>
      <c r="B26" s="80"/>
      <c r="C26" s="14" t="s">
        <v>17</v>
      </c>
      <c r="D26" s="83" t="s">
        <v>77</v>
      </c>
      <c r="E26" s="84"/>
      <c r="F26" s="15">
        <v>4</v>
      </c>
      <c r="G26" s="83"/>
      <c r="H26" s="84"/>
      <c r="I26" s="75" t="s">
        <v>78</v>
      </c>
      <c r="J26" s="76"/>
      <c r="K26" s="76"/>
      <c r="L26" s="85"/>
      <c r="M26" s="75"/>
      <c r="N26" s="84"/>
      <c r="O26" s="83"/>
      <c r="P26" s="85"/>
      <c r="Q26" s="75"/>
      <c r="R26" s="76"/>
    </row>
    <row r="27" spans="1:18" ht="16.5" customHeight="1">
      <c r="A27" s="62"/>
      <c r="B27" s="81"/>
      <c r="C27" s="16">
        <v>2</v>
      </c>
      <c r="D27" s="59"/>
      <c r="E27" s="77"/>
      <c r="F27" s="17">
        <v>5</v>
      </c>
      <c r="G27" s="59"/>
      <c r="H27" s="77"/>
      <c r="I27" s="78"/>
      <c r="J27" s="79"/>
      <c r="K27" s="79"/>
      <c r="L27" s="60"/>
      <c r="M27" s="78"/>
      <c r="N27" s="77"/>
      <c r="O27" s="59"/>
      <c r="P27" s="60"/>
      <c r="Q27" s="78"/>
      <c r="R27" s="79"/>
    </row>
    <row r="28" spans="1:18" ht="16.5" customHeight="1">
      <c r="A28" s="63"/>
      <c r="B28" s="82"/>
      <c r="C28" s="18">
        <v>3</v>
      </c>
      <c r="D28" s="72"/>
      <c r="E28" s="73"/>
      <c r="F28" s="19">
        <v>6</v>
      </c>
      <c r="G28" s="72"/>
      <c r="H28" s="73"/>
      <c r="I28" s="70"/>
      <c r="J28" s="71"/>
      <c r="K28" s="71"/>
      <c r="L28" s="74"/>
      <c r="M28" s="70"/>
      <c r="N28" s="73"/>
      <c r="O28" s="72"/>
      <c r="P28" s="74"/>
      <c r="Q28" s="70"/>
      <c r="R28" s="71"/>
    </row>
    <row r="29" spans="9:18" ht="11.25" customHeight="1">
      <c r="I29" s="20"/>
      <c r="J29" s="21"/>
      <c r="K29" s="20"/>
      <c r="L29" s="20"/>
      <c r="M29" s="20"/>
      <c r="N29" s="20"/>
      <c r="O29" s="20"/>
      <c r="P29" s="20"/>
      <c r="Q29" s="20"/>
      <c r="R29" s="20"/>
    </row>
  </sheetData>
  <sheetProtection/>
  <mergeCells count="123"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</mergeCells>
  <conditionalFormatting sqref="L7:L8">
    <cfRule type="cellIs" priority="21" dxfId="202" operator="greaterThan" stopIfTrue="1">
      <formula>0</formula>
    </cfRule>
  </conditionalFormatting>
  <conditionalFormatting sqref="M7:N8">
    <cfRule type="cellIs" priority="22" dxfId="202" operator="greaterThan" stopIfTrue="1">
      <formula>0</formula>
    </cfRule>
  </conditionalFormatting>
  <conditionalFormatting sqref="O7:O8">
    <cfRule type="cellIs" priority="23" dxfId="202" operator="greaterThan" stopIfTrue="1">
      <formula>0</formula>
    </cfRule>
  </conditionalFormatting>
  <conditionalFormatting sqref="P7:Q8">
    <cfRule type="cellIs" priority="24" dxfId="202" operator="greaterThan" stopIfTrue="1">
      <formula>0</formula>
    </cfRule>
  </conditionalFormatting>
  <conditionalFormatting sqref="R7">
    <cfRule type="expression" priority="19" dxfId="202" stopIfTrue="1">
      <formula>$R7&gt;$R8</formula>
    </cfRule>
  </conditionalFormatting>
  <conditionalFormatting sqref="R8">
    <cfRule type="expression" priority="20" dxfId="202" stopIfTrue="1">
      <formula>$R8&gt;$R7</formula>
    </cfRule>
  </conditionalFormatting>
  <conditionalFormatting sqref="A7:B7">
    <cfRule type="expression" priority="14" dxfId="202" stopIfTrue="1">
      <formula>$R7&gt;$R8</formula>
    </cfRule>
  </conditionalFormatting>
  <conditionalFormatting sqref="A8:B8">
    <cfRule type="expression" priority="15" dxfId="202" stopIfTrue="1">
      <formula>$R7&lt;$R8</formula>
    </cfRule>
  </conditionalFormatting>
  <conditionalFormatting sqref="H7:K8">
    <cfRule type="expression" priority="16" dxfId="14" stopIfTrue="1">
      <formula>H7=""</formula>
    </cfRule>
    <cfRule type="expression" priority="17" dxfId="202" stopIfTrue="1">
      <formula>H7&gt;0</formula>
    </cfRule>
  </conditionalFormatting>
  <conditionalFormatting sqref="C7:G8">
    <cfRule type="cellIs" priority="18" dxfId="202" operator="greaterThan" stopIfTrue="1">
      <formula>0</formula>
    </cfRule>
  </conditionalFormatting>
  <conditionalFormatting sqref="R20">
    <cfRule type="expression" priority="6" dxfId="202" stopIfTrue="1">
      <formula>$R20&gt;$R21</formula>
    </cfRule>
  </conditionalFormatting>
  <conditionalFormatting sqref="R21">
    <cfRule type="expression" priority="7" dxfId="202" stopIfTrue="1">
      <formula>$R21&gt;$R20</formula>
    </cfRule>
  </conditionalFormatting>
  <conditionalFormatting sqref="L20:L21">
    <cfRule type="cellIs" priority="8" dxfId="202" operator="greaterThan" stopIfTrue="1">
      <formula>0</formula>
    </cfRule>
  </conditionalFormatting>
  <conditionalFormatting sqref="M20:N21">
    <cfRule type="cellIs" priority="9" dxfId="202" operator="greaterThan" stopIfTrue="1">
      <formula>0</formula>
    </cfRule>
  </conditionalFormatting>
  <conditionalFormatting sqref="O20:O21">
    <cfRule type="cellIs" priority="10" dxfId="202" operator="greaterThan" stopIfTrue="1">
      <formula>0</formula>
    </cfRule>
  </conditionalFormatting>
  <conditionalFormatting sqref="P20:Q21">
    <cfRule type="cellIs" priority="11" dxfId="202" operator="greaterThan" stopIfTrue="1">
      <formula>0</formula>
    </cfRule>
  </conditionalFormatting>
  <conditionalFormatting sqref="A20:B20">
    <cfRule type="expression" priority="1" dxfId="202" stopIfTrue="1">
      <formula>$R20&gt;$R21</formula>
    </cfRule>
  </conditionalFormatting>
  <conditionalFormatting sqref="A21:B21">
    <cfRule type="expression" priority="2" dxfId="202" stopIfTrue="1">
      <formula>$R20&lt;$R21</formula>
    </cfRule>
  </conditionalFormatting>
  <conditionalFormatting sqref="H20:K21">
    <cfRule type="expression" priority="3" dxfId="14" stopIfTrue="1">
      <formula>H20=""</formula>
    </cfRule>
    <cfRule type="expression" priority="4" dxfId="202" stopIfTrue="1">
      <formula>H20&gt;0</formula>
    </cfRule>
  </conditionalFormatting>
  <conditionalFormatting sqref="C20:G21">
    <cfRule type="cellIs" priority="5" dxfId="202" operator="greaterThan" stopIfTrue="1">
      <formula>0</formula>
    </cfRule>
  </conditionalFormatting>
  <conditionalFormatting sqref="A23:B23 A10:B10">
    <cfRule type="expression" priority="75" dxfId="202" stopIfTrue="1">
      <formula>$R7&gt;$R8</formula>
    </cfRule>
  </conditionalFormatting>
  <conditionalFormatting sqref="A25:B25 A12:B12">
    <cfRule type="expression" priority="76" dxfId="202" stopIfTrue="1">
      <formula>'7.30'!#REF!&gt;$R9</formula>
    </cfRule>
  </conditionalFormatting>
  <conditionalFormatting sqref="A24:B24 A11:B11">
    <cfRule type="expression" priority="77" dxfId="202" stopIfTrue="1">
      <formula>$R8&gt;'7.30'!#REF!</formula>
    </cfRule>
  </conditionalFormatting>
  <conditionalFormatting sqref="A26:B26 A13:B13">
    <cfRule type="expression" priority="78" dxfId="202" stopIfTrue="1">
      <formula>$R7&lt;$R8</formula>
    </cfRule>
  </conditionalFormatting>
  <conditionalFormatting sqref="A28:B28 A15:B15">
    <cfRule type="expression" priority="79" dxfId="202" stopIfTrue="1">
      <formula>'7.30'!#REF!&lt;$R9</formula>
    </cfRule>
  </conditionalFormatting>
  <conditionalFormatting sqref="A27:B27 A14:B14">
    <cfRule type="expression" priority="80" dxfId="202" stopIfTrue="1">
      <formula>$R8&lt;'7.30'!#REF!</formula>
    </cfRule>
  </conditionalFormatting>
  <dataValidations count="3">
    <dataValidation allowBlank="1" showInputMessage="1" showErrorMessage="1" imeMode="halfAlpha" sqref="I1 M1 O1 I4:J4 M4:N4 I17:J17 M17:N17 C20:Q21 C7:Q8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95" t="s">
        <v>37</v>
      </c>
      <c r="B1" s="96"/>
      <c r="C1" s="96"/>
      <c r="D1" s="96"/>
      <c r="E1" s="96"/>
      <c r="F1" s="96"/>
      <c r="G1" s="96"/>
      <c r="H1" s="1" t="s">
        <v>3</v>
      </c>
      <c r="I1" s="34">
        <v>6</v>
      </c>
      <c r="J1" s="2" t="s">
        <v>4</v>
      </c>
      <c r="K1" s="3">
        <v>2016</v>
      </c>
      <c r="L1" s="4" t="s">
        <v>5</v>
      </c>
      <c r="M1" s="35">
        <v>8</v>
      </c>
      <c r="N1" s="4" t="s">
        <v>0</v>
      </c>
      <c r="O1" s="35">
        <v>1</v>
      </c>
      <c r="P1" s="1" t="s">
        <v>6</v>
      </c>
      <c r="Q1" s="5" t="s">
        <v>112</v>
      </c>
      <c r="R1" s="6" t="s">
        <v>7</v>
      </c>
    </row>
    <row r="2" ht="5.25" customHeight="1"/>
    <row r="3" spans="8:18" s="44" customFormat="1" ht="18.75" customHeight="1">
      <c r="H3" s="56" t="s">
        <v>132</v>
      </c>
      <c r="I3" s="56"/>
      <c r="J3" s="57" t="s">
        <v>125</v>
      </c>
      <c r="K3" s="57"/>
      <c r="L3" s="57"/>
      <c r="M3" s="57"/>
      <c r="N3" s="57"/>
      <c r="O3" s="57"/>
      <c r="P3" s="57"/>
      <c r="Q3" s="57"/>
      <c r="R3" s="51" t="s">
        <v>133</v>
      </c>
    </row>
    <row r="4" spans="1:18" ht="18.75" customHeight="1">
      <c r="A4" s="8"/>
      <c r="B4" s="9">
        <v>2</v>
      </c>
      <c r="C4" s="10" t="s">
        <v>24</v>
      </c>
      <c r="E4" s="65" t="s">
        <v>1</v>
      </c>
      <c r="F4" s="65"/>
      <c r="G4" s="66" t="s">
        <v>8</v>
      </c>
      <c r="H4" s="66"/>
      <c r="I4" s="67">
        <v>0.41458333333333336</v>
      </c>
      <c r="J4" s="67"/>
      <c r="K4" s="68" t="s">
        <v>9</v>
      </c>
      <c r="L4" s="68"/>
      <c r="M4" s="67">
        <v>0.48680555555555555</v>
      </c>
      <c r="N4" s="67"/>
      <c r="O4" s="68" t="s">
        <v>10</v>
      </c>
      <c r="P4" s="68"/>
      <c r="Q4" s="69">
        <f>SUM(M4-I4)</f>
        <v>0.07222222222222219</v>
      </c>
      <c r="R4" s="6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6" t="s">
        <v>32</v>
      </c>
      <c r="B6" s="87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42">
        <v>8</v>
      </c>
      <c r="K6" s="43">
        <v>9</v>
      </c>
      <c r="L6" s="41">
        <v>10</v>
      </c>
      <c r="M6" s="42">
        <v>11</v>
      </c>
      <c r="N6" s="43">
        <v>12</v>
      </c>
      <c r="O6" s="41">
        <v>13</v>
      </c>
      <c r="P6" s="42">
        <v>14</v>
      </c>
      <c r="Q6" s="43">
        <v>15</v>
      </c>
      <c r="R6" s="45" t="s">
        <v>11</v>
      </c>
    </row>
    <row r="7" spans="1:18" ht="27.75" customHeight="1">
      <c r="A7" s="93" t="s">
        <v>36</v>
      </c>
      <c r="B7" s="94"/>
      <c r="C7" s="46">
        <v>0</v>
      </c>
      <c r="D7" s="47">
        <v>1</v>
      </c>
      <c r="E7" s="48">
        <v>0</v>
      </c>
      <c r="F7" s="46">
        <v>0</v>
      </c>
      <c r="G7" s="47">
        <v>0</v>
      </c>
      <c r="H7" s="49">
        <v>0</v>
      </c>
      <c r="I7" s="46">
        <v>0</v>
      </c>
      <c r="J7" s="47"/>
      <c r="K7" s="48"/>
      <c r="L7" s="97" t="s">
        <v>167</v>
      </c>
      <c r="M7" s="98"/>
      <c r="N7" s="99"/>
      <c r="O7" s="46"/>
      <c r="P7" s="47"/>
      <c r="Q7" s="48"/>
      <c r="R7" s="50">
        <f>SUM(C7:Q7)</f>
        <v>1</v>
      </c>
    </row>
    <row r="8" spans="1:18" ht="27.75" customHeight="1">
      <c r="A8" s="93" t="s">
        <v>33</v>
      </c>
      <c r="B8" s="94"/>
      <c r="C8" s="46">
        <v>2</v>
      </c>
      <c r="D8" s="47">
        <v>3</v>
      </c>
      <c r="E8" s="48">
        <v>2</v>
      </c>
      <c r="F8" s="46">
        <v>0</v>
      </c>
      <c r="G8" s="47">
        <v>0</v>
      </c>
      <c r="H8" s="49">
        <v>1</v>
      </c>
      <c r="I8" s="46" t="s">
        <v>29</v>
      </c>
      <c r="J8" s="47"/>
      <c r="K8" s="48"/>
      <c r="L8" s="100"/>
      <c r="M8" s="101"/>
      <c r="N8" s="102"/>
      <c r="O8" s="46"/>
      <c r="P8" s="47"/>
      <c r="Q8" s="48"/>
      <c r="R8" s="50">
        <f>SUM(C8:Q8)</f>
        <v>8</v>
      </c>
    </row>
    <row r="9" spans="1:18" ht="21" customHeight="1">
      <c r="A9" s="86" t="s">
        <v>32</v>
      </c>
      <c r="B9" s="87"/>
      <c r="C9" s="88" t="s">
        <v>12</v>
      </c>
      <c r="D9" s="89"/>
      <c r="E9" s="89"/>
      <c r="F9" s="89"/>
      <c r="G9" s="89"/>
      <c r="H9" s="89"/>
      <c r="I9" s="89" t="s">
        <v>13</v>
      </c>
      <c r="J9" s="90"/>
      <c r="K9" s="91" t="s">
        <v>14</v>
      </c>
      <c r="L9" s="92"/>
      <c r="M9" s="89" t="s">
        <v>15</v>
      </c>
      <c r="N9" s="92"/>
      <c r="O9" s="89" t="s">
        <v>16</v>
      </c>
      <c r="P9" s="89"/>
      <c r="Q9" s="89"/>
      <c r="R9" s="90"/>
    </row>
    <row r="10" spans="1:18" ht="16.5" customHeight="1">
      <c r="A10" s="62" t="str">
        <f>A7</f>
        <v>飾磨工業</v>
      </c>
      <c r="B10" s="81"/>
      <c r="C10" s="14" t="s">
        <v>17</v>
      </c>
      <c r="D10" s="83" t="s">
        <v>88</v>
      </c>
      <c r="E10" s="84"/>
      <c r="F10" s="15">
        <v>4</v>
      </c>
      <c r="G10" s="83"/>
      <c r="H10" s="84"/>
      <c r="I10" s="75" t="s">
        <v>113</v>
      </c>
      <c r="J10" s="76"/>
      <c r="K10" s="76"/>
      <c r="L10" s="85"/>
      <c r="M10" s="75"/>
      <c r="N10" s="84"/>
      <c r="O10" s="58" t="s">
        <v>61</v>
      </c>
      <c r="P10" s="64"/>
      <c r="Q10" s="75"/>
      <c r="R10" s="76"/>
    </row>
    <row r="11" spans="1:18" ht="16.5" customHeight="1">
      <c r="A11" s="62"/>
      <c r="B11" s="81"/>
      <c r="C11" s="16">
        <v>2</v>
      </c>
      <c r="D11" s="59" t="s">
        <v>28</v>
      </c>
      <c r="E11" s="77"/>
      <c r="F11" s="17">
        <v>5</v>
      </c>
      <c r="G11" s="59"/>
      <c r="H11" s="77"/>
      <c r="I11" s="78"/>
      <c r="J11" s="79"/>
      <c r="K11" s="79"/>
      <c r="L11" s="60"/>
      <c r="M11" s="78"/>
      <c r="N11" s="77"/>
      <c r="O11" s="59"/>
      <c r="P11" s="60"/>
      <c r="Q11" s="78"/>
      <c r="R11" s="79"/>
    </row>
    <row r="12" spans="1:18" ht="16.5" customHeight="1">
      <c r="A12" s="63"/>
      <c r="B12" s="82"/>
      <c r="C12" s="18">
        <v>3</v>
      </c>
      <c r="D12" s="72"/>
      <c r="E12" s="73"/>
      <c r="F12" s="19">
        <v>6</v>
      </c>
      <c r="G12" s="72"/>
      <c r="H12" s="73"/>
      <c r="I12" s="70"/>
      <c r="J12" s="71"/>
      <c r="K12" s="71"/>
      <c r="L12" s="74"/>
      <c r="M12" s="70"/>
      <c r="N12" s="73"/>
      <c r="O12" s="72"/>
      <c r="P12" s="74"/>
      <c r="Q12" s="70"/>
      <c r="R12" s="71"/>
    </row>
    <row r="13" spans="1:18" ht="16.5" customHeight="1">
      <c r="A13" s="61" t="str">
        <f>A8</f>
        <v>神港学園</v>
      </c>
      <c r="B13" s="80"/>
      <c r="C13" s="14" t="s">
        <v>17</v>
      </c>
      <c r="D13" s="83" t="s">
        <v>114</v>
      </c>
      <c r="E13" s="84"/>
      <c r="F13" s="15">
        <v>4</v>
      </c>
      <c r="G13" s="83"/>
      <c r="H13" s="84"/>
      <c r="I13" s="75" t="s">
        <v>115</v>
      </c>
      <c r="J13" s="76"/>
      <c r="K13" s="76"/>
      <c r="L13" s="85"/>
      <c r="M13" s="75" t="s">
        <v>63</v>
      </c>
      <c r="N13" s="84"/>
      <c r="O13" s="83" t="s">
        <v>49</v>
      </c>
      <c r="P13" s="85"/>
      <c r="Q13" s="75" t="s">
        <v>52</v>
      </c>
      <c r="R13" s="76"/>
    </row>
    <row r="14" spans="1:18" ht="16.5" customHeight="1">
      <c r="A14" s="62"/>
      <c r="B14" s="81"/>
      <c r="C14" s="16">
        <v>2</v>
      </c>
      <c r="D14" s="59" t="s">
        <v>53</v>
      </c>
      <c r="E14" s="77"/>
      <c r="F14" s="17">
        <v>5</v>
      </c>
      <c r="G14" s="59"/>
      <c r="H14" s="77"/>
      <c r="I14" s="78"/>
      <c r="J14" s="79"/>
      <c r="K14" s="79"/>
      <c r="L14" s="60"/>
      <c r="M14" s="78" t="s">
        <v>25</v>
      </c>
      <c r="N14" s="77"/>
      <c r="O14" s="59" t="s">
        <v>64</v>
      </c>
      <c r="P14" s="60"/>
      <c r="Q14" s="78"/>
      <c r="R14" s="79"/>
    </row>
    <row r="15" spans="1:18" ht="16.5" customHeight="1">
      <c r="A15" s="63"/>
      <c r="B15" s="82"/>
      <c r="C15" s="18">
        <v>3</v>
      </c>
      <c r="D15" s="72"/>
      <c r="E15" s="73"/>
      <c r="F15" s="19">
        <v>6</v>
      </c>
      <c r="G15" s="72"/>
      <c r="H15" s="73"/>
      <c r="I15" s="70"/>
      <c r="J15" s="71"/>
      <c r="K15" s="71"/>
      <c r="L15" s="74"/>
      <c r="M15" s="70"/>
      <c r="N15" s="73"/>
      <c r="O15" s="72" t="s">
        <v>62</v>
      </c>
      <c r="P15" s="74"/>
      <c r="Q15" s="70"/>
      <c r="R15" s="71"/>
    </row>
    <row r="16" spans="9:18" ht="11.25" customHeight="1"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1:18" ht="18.75" customHeight="1">
      <c r="A17" s="8"/>
      <c r="B17" s="9">
        <v>2</v>
      </c>
      <c r="C17" s="10" t="s">
        <v>24</v>
      </c>
      <c r="E17" s="65" t="s">
        <v>18</v>
      </c>
      <c r="F17" s="65"/>
      <c r="G17" s="66" t="s">
        <v>8</v>
      </c>
      <c r="H17" s="66"/>
      <c r="I17" s="67">
        <v>0.5180555555555556</v>
      </c>
      <c r="J17" s="67"/>
      <c r="K17" s="68" t="s">
        <v>9</v>
      </c>
      <c r="L17" s="68"/>
      <c r="M17" s="67">
        <v>0.6638888888888889</v>
      </c>
      <c r="N17" s="67"/>
      <c r="O17" s="68" t="s">
        <v>10</v>
      </c>
      <c r="P17" s="68"/>
      <c r="Q17" s="69">
        <f>SUM(M17-I17)</f>
        <v>0.14583333333333326</v>
      </c>
      <c r="R17" s="6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6" t="s">
        <v>75</v>
      </c>
      <c r="B19" s="87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36">
        <v>10</v>
      </c>
      <c r="M19" s="37">
        <v>11</v>
      </c>
      <c r="N19" s="40">
        <v>12</v>
      </c>
      <c r="O19" s="36">
        <v>13</v>
      </c>
      <c r="P19" s="42">
        <v>14</v>
      </c>
      <c r="Q19" s="43">
        <v>15</v>
      </c>
      <c r="R19" s="45" t="s">
        <v>11</v>
      </c>
    </row>
    <row r="20" spans="1:18" ht="27.75" customHeight="1">
      <c r="A20" s="93" t="s">
        <v>158</v>
      </c>
      <c r="B20" s="94"/>
      <c r="C20" s="46">
        <v>0</v>
      </c>
      <c r="D20" s="47">
        <v>0</v>
      </c>
      <c r="E20" s="48">
        <v>0</v>
      </c>
      <c r="F20" s="46">
        <v>0</v>
      </c>
      <c r="G20" s="47">
        <v>0</v>
      </c>
      <c r="H20" s="49">
        <v>0</v>
      </c>
      <c r="I20" s="46">
        <v>0</v>
      </c>
      <c r="J20" s="47">
        <v>4</v>
      </c>
      <c r="K20" s="49">
        <v>0</v>
      </c>
      <c r="L20" s="46">
        <v>0</v>
      </c>
      <c r="M20" s="47">
        <v>0</v>
      </c>
      <c r="N20" s="48">
        <v>0</v>
      </c>
      <c r="O20" s="46">
        <v>1</v>
      </c>
      <c r="P20" s="47"/>
      <c r="Q20" s="48"/>
      <c r="R20" s="50">
        <f>SUM(C20:Q20)</f>
        <v>5</v>
      </c>
    </row>
    <row r="21" spans="1:18" ht="27.75" customHeight="1">
      <c r="A21" s="93" t="s">
        <v>159</v>
      </c>
      <c r="B21" s="94"/>
      <c r="C21" s="46">
        <v>0</v>
      </c>
      <c r="D21" s="47">
        <v>0</v>
      </c>
      <c r="E21" s="48">
        <v>0</v>
      </c>
      <c r="F21" s="46">
        <v>0</v>
      </c>
      <c r="G21" s="47">
        <v>2</v>
      </c>
      <c r="H21" s="49">
        <v>0</v>
      </c>
      <c r="I21" s="46">
        <v>2</v>
      </c>
      <c r="J21" s="47">
        <v>0</v>
      </c>
      <c r="K21" s="49">
        <v>0</v>
      </c>
      <c r="L21" s="46">
        <v>0</v>
      </c>
      <c r="M21" s="47">
        <v>0</v>
      </c>
      <c r="N21" s="48">
        <v>0</v>
      </c>
      <c r="O21" s="46" t="s">
        <v>65</v>
      </c>
      <c r="P21" s="47"/>
      <c r="Q21" s="48"/>
      <c r="R21" s="50">
        <v>6</v>
      </c>
    </row>
    <row r="22" spans="1:18" ht="21" customHeight="1">
      <c r="A22" s="86" t="s">
        <v>75</v>
      </c>
      <c r="B22" s="87"/>
      <c r="C22" s="88" t="s">
        <v>12</v>
      </c>
      <c r="D22" s="89"/>
      <c r="E22" s="89"/>
      <c r="F22" s="89"/>
      <c r="G22" s="89"/>
      <c r="H22" s="89"/>
      <c r="I22" s="89" t="s">
        <v>13</v>
      </c>
      <c r="J22" s="90"/>
      <c r="K22" s="91" t="s">
        <v>14</v>
      </c>
      <c r="L22" s="92"/>
      <c r="M22" s="89" t="s">
        <v>15</v>
      </c>
      <c r="N22" s="92"/>
      <c r="O22" s="89" t="s">
        <v>16</v>
      </c>
      <c r="P22" s="89"/>
      <c r="Q22" s="89"/>
      <c r="R22" s="90"/>
    </row>
    <row r="23" spans="1:18" ht="16.5" customHeight="1">
      <c r="A23" s="62" t="str">
        <f>A20</f>
        <v>育　　　英</v>
      </c>
      <c r="B23" s="81"/>
      <c r="C23" s="14" t="s">
        <v>17</v>
      </c>
      <c r="D23" s="83" t="s">
        <v>160</v>
      </c>
      <c r="E23" s="84"/>
      <c r="F23" s="15">
        <v>4</v>
      </c>
      <c r="G23" s="83"/>
      <c r="H23" s="84"/>
      <c r="I23" s="75" t="s">
        <v>161</v>
      </c>
      <c r="J23" s="76"/>
      <c r="K23" s="76"/>
      <c r="L23" s="85"/>
      <c r="M23" s="75"/>
      <c r="N23" s="84"/>
      <c r="O23" s="58" t="s">
        <v>66</v>
      </c>
      <c r="P23" s="64"/>
      <c r="Q23" s="75"/>
      <c r="R23" s="76"/>
    </row>
    <row r="24" spans="1:18" ht="16.5" customHeight="1">
      <c r="A24" s="62"/>
      <c r="B24" s="81"/>
      <c r="C24" s="16">
        <v>2</v>
      </c>
      <c r="D24" s="59"/>
      <c r="E24" s="77"/>
      <c r="F24" s="17">
        <v>5</v>
      </c>
      <c r="G24" s="59"/>
      <c r="H24" s="77"/>
      <c r="I24" s="78"/>
      <c r="J24" s="79"/>
      <c r="K24" s="79"/>
      <c r="L24" s="60"/>
      <c r="M24" s="78"/>
      <c r="N24" s="77"/>
      <c r="O24" s="59"/>
      <c r="P24" s="60"/>
      <c r="Q24" s="78"/>
      <c r="R24" s="79"/>
    </row>
    <row r="25" spans="1:18" ht="16.5" customHeight="1">
      <c r="A25" s="63"/>
      <c r="B25" s="82"/>
      <c r="C25" s="18">
        <v>3</v>
      </c>
      <c r="D25" s="72"/>
      <c r="E25" s="73"/>
      <c r="F25" s="19">
        <v>6</v>
      </c>
      <c r="G25" s="72"/>
      <c r="H25" s="73"/>
      <c r="I25" s="70"/>
      <c r="J25" s="71"/>
      <c r="K25" s="71"/>
      <c r="L25" s="74"/>
      <c r="M25" s="70"/>
      <c r="N25" s="73"/>
      <c r="O25" s="72"/>
      <c r="P25" s="74"/>
      <c r="Q25" s="70"/>
      <c r="R25" s="71"/>
    </row>
    <row r="26" spans="1:18" ht="16.5" customHeight="1">
      <c r="A26" s="61" t="str">
        <f>A21</f>
        <v>神戸国際大附</v>
      </c>
      <c r="B26" s="80"/>
      <c r="C26" s="14" t="s">
        <v>17</v>
      </c>
      <c r="D26" s="83" t="s">
        <v>162</v>
      </c>
      <c r="E26" s="84"/>
      <c r="F26" s="15">
        <v>4</v>
      </c>
      <c r="G26" s="83"/>
      <c r="H26" s="84"/>
      <c r="I26" s="75" t="s">
        <v>163</v>
      </c>
      <c r="J26" s="76"/>
      <c r="K26" s="76"/>
      <c r="L26" s="85"/>
      <c r="M26" s="75"/>
      <c r="N26" s="84"/>
      <c r="O26" s="83"/>
      <c r="P26" s="85"/>
      <c r="Q26" s="75"/>
      <c r="R26" s="76"/>
    </row>
    <row r="27" spans="1:18" ht="16.5" customHeight="1">
      <c r="A27" s="62"/>
      <c r="B27" s="81"/>
      <c r="C27" s="16">
        <v>2</v>
      </c>
      <c r="D27" s="59" t="s">
        <v>31</v>
      </c>
      <c r="E27" s="77"/>
      <c r="F27" s="17">
        <v>5</v>
      </c>
      <c r="G27" s="59"/>
      <c r="H27" s="77"/>
      <c r="I27" s="78"/>
      <c r="J27" s="79"/>
      <c r="K27" s="79"/>
      <c r="L27" s="60"/>
      <c r="M27" s="78"/>
      <c r="N27" s="77"/>
      <c r="O27" s="59"/>
      <c r="P27" s="60"/>
      <c r="Q27" s="78"/>
      <c r="R27" s="79"/>
    </row>
    <row r="28" spans="1:18" ht="16.5" customHeight="1">
      <c r="A28" s="63"/>
      <c r="B28" s="82"/>
      <c r="C28" s="18">
        <v>3</v>
      </c>
      <c r="D28" s="72"/>
      <c r="E28" s="73"/>
      <c r="F28" s="19">
        <v>6</v>
      </c>
      <c r="G28" s="72"/>
      <c r="H28" s="73"/>
      <c r="I28" s="70"/>
      <c r="J28" s="71"/>
      <c r="K28" s="71"/>
      <c r="L28" s="74"/>
      <c r="M28" s="70"/>
      <c r="N28" s="73"/>
      <c r="O28" s="72"/>
      <c r="P28" s="74"/>
      <c r="Q28" s="70"/>
      <c r="R28" s="71"/>
    </row>
    <row r="29" spans="9:18" ht="11.25" customHeight="1">
      <c r="I29" s="20"/>
      <c r="J29" s="21"/>
      <c r="K29" s="20"/>
      <c r="L29" s="20"/>
      <c r="M29" s="20"/>
      <c r="N29" s="20"/>
      <c r="O29" s="20"/>
      <c r="P29" s="20"/>
      <c r="Q29" s="20"/>
      <c r="R29" s="20"/>
    </row>
  </sheetData>
  <sheetProtection/>
  <mergeCells count="124"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E4:F4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A1:G1"/>
    <mergeCell ref="Q28:R28"/>
    <mergeCell ref="D28:E28"/>
    <mergeCell ref="G28:H28"/>
    <mergeCell ref="H3:I3"/>
    <mergeCell ref="J3:Q3"/>
    <mergeCell ref="L7:N8"/>
  </mergeCells>
  <conditionalFormatting sqref="C20:G21">
    <cfRule type="cellIs" priority="21" dxfId="202" operator="greaterThan" stopIfTrue="1">
      <formula>0</formula>
    </cfRule>
  </conditionalFormatting>
  <conditionalFormatting sqref="L20:L21">
    <cfRule type="cellIs" priority="24" dxfId="202" operator="greaterThan" stopIfTrue="1">
      <formula>0</formula>
    </cfRule>
  </conditionalFormatting>
  <conditionalFormatting sqref="M20:N21">
    <cfRule type="cellIs" priority="25" dxfId="202" operator="greaterThan" stopIfTrue="1">
      <formula>0</formula>
    </cfRule>
  </conditionalFormatting>
  <conditionalFormatting sqref="O20:O21">
    <cfRule type="cellIs" priority="26" dxfId="202" operator="greaterThan" stopIfTrue="1">
      <formula>0</formula>
    </cfRule>
  </conditionalFormatting>
  <conditionalFormatting sqref="P20:Q21">
    <cfRule type="cellIs" priority="27" dxfId="202" operator="greaterThan" stopIfTrue="1">
      <formula>0</formula>
    </cfRule>
  </conditionalFormatting>
  <conditionalFormatting sqref="R7">
    <cfRule type="expression" priority="35" dxfId="202" stopIfTrue="1">
      <formula>$R7&gt;$R8</formula>
    </cfRule>
  </conditionalFormatting>
  <conditionalFormatting sqref="R8">
    <cfRule type="expression" priority="36" dxfId="202" stopIfTrue="1">
      <formula>$R8&gt;$R7</formula>
    </cfRule>
  </conditionalFormatting>
  <conditionalFormatting sqref="L7">
    <cfRule type="cellIs" priority="37" dxfId="202" operator="greaterThan" stopIfTrue="1">
      <formula>0</formula>
    </cfRule>
  </conditionalFormatting>
  <conditionalFormatting sqref="O7:O8">
    <cfRule type="cellIs" priority="39" dxfId="202" operator="greaterThan" stopIfTrue="1">
      <formula>0</formula>
    </cfRule>
  </conditionalFormatting>
  <conditionalFormatting sqref="P7:Q8">
    <cfRule type="cellIs" priority="40" dxfId="202" operator="greaterThan" stopIfTrue="1">
      <formula>0</formula>
    </cfRule>
  </conditionalFormatting>
  <conditionalFormatting sqref="A7:B7">
    <cfRule type="expression" priority="30" dxfId="202" stopIfTrue="1">
      <formula>$R7&gt;$R8</formula>
    </cfRule>
  </conditionalFormatting>
  <conditionalFormatting sqref="A8:B8">
    <cfRule type="expression" priority="31" dxfId="202" stopIfTrue="1">
      <formula>$R7&lt;$R8</formula>
    </cfRule>
  </conditionalFormatting>
  <conditionalFormatting sqref="H7:I8">
    <cfRule type="expression" priority="32" dxfId="14" stopIfTrue="1">
      <formula>H7=""</formula>
    </cfRule>
    <cfRule type="expression" priority="33" dxfId="202" stopIfTrue="1">
      <formula>H7&gt;0</formula>
    </cfRule>
  </conditionalFormatting>
  <conditionalFormatting sqref="C7:G8">
    <cfRule type="cellIs" priority="34" dxfId="202" operator="greaterThan" stopIfTrue="1">
      <formula>0</formula>
    </cfRule>
  </conditionalFormatting>
  <conditionalFormatting sqref="R20">
    <cfRule type="expression" priority="22" dxfId="202" stopIfTrue="1">
      <formula>$R20&gt;$R21</formula>
    </cfRule>
  </conditionalFormatting>
  <conditionalFormatting sqref="R21">
    <cfRule type="expression" priority="23" dxfId="202" stopIfTrue="1">
      <formula>$R21&gt;$R20</formula>
    </cfRule>
  </conditionalFormatting>
  <conditionalFormatting sqref="A20:B20">
    <cfRule type="expression" priority="17" dxfId="202" stopIfTrue="1">
      <formula>$R20&gt;$R21</formula>
    </cfRule>
  </conditionalFormatting>
  <conditionalFormatting sqref="A21:B21">
    <cfRule type="expression" priority="18" dxfId="202" stopIfTrue="1">
      <formula>$R20&lt;$R21</formula>
    </cfRule>
  </conditionalFormatting>
  <conditionalFormatting sqref="H20:K21">
    <cfRule type="expression" priority="19" dxfId="14" stopIfTrue="1">
      <formula>H20=""</formula>
    </cfRule>
    <cfRule type="expression" priority="20" dxfId="202" stopIfTrue="1">
      <formula>H20&gt;0</formula>
    </cfRule>
  </conditionalFormatting>
  <conditionalFormatting sqref="J7:K8">
    <cfRule type="cellIs" priority="16" dxfId="202" operator="greaterThan" stopIfTrue="1">
      <formula>0</formula>
    </cfRule>
  </conditionalFormatting>
  <conditionalFormatting sqref="A23:B23 A10:B10">
    <cfRule type="expression" priority="69" dxfId="202" stopIfTrue="1">
      <formula>$R7&gt;$R8</formula>
    </cfRule>
  </conditionalFormatting>
  <conditionalFormatting sqref="A25:B25 A12:B12">
    <cfRule type="expression" priority="70" dxfId="202" stopIfTrue="1">
      <formula>'8.1'!#REF!&gt;$R9</formula>
    </cfRule>
  </conditionalFormatting>
  <conditionalFormatting sqref="A24:B24 A11:B11">
    <cfRule type="expression" priority="71" dxfId="202" stopIfTrue="1">
      <formula>$R8&gt;'8.1'!#REF!</formula>
    </cfRule>
  </conditionalFormatting>
  <conditionalFormatting sqref="A26:B26 A13:B13">
    <cfRule type="expression" priority="72" dxfId="202" stopIfTrue="1">
      <formula>$R7&lt;$R8</formula>
    </cfRule>
  </conditionalFormatting>
  <conditionalFormatting sqref="A28:B28 A15:B15">
    <cfRule type="expression" priority="73" dxfId="202" stopIfTrue="1">
      <formula>'8.1'!#REF!&lt;$R9</formula>
    </cfRule>
  </conditionalFormatting>
  <conditionalFormatting sqref="A27:B27 A14:B14">
    <cfRule type="expression" priority="74" dxfId="202" stopIfTrue="1">
      <formula>$R8&lt;'8.1'!#REF!</formula>
    </cfRule>
  </conditionalFormatting>
  <dataValidations count="3">
    <dataValidation allowBlank="1" showInputMessage="1" showErrorMessage="1" imeMode="halfAlpha" sqref="I1 M1 O1 I4:J4 M4:N4 I17:J17 M17:N17 C20:Q21 O7:Q8 L7 C7:K8"/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95" t="s">
        <v>37</v>
      </c>
      <c r="B1" s="96"/>
      <c r="C1" s="96"/>
      <c r="D1" s="96"/>
      <c r="E1" s="96"/>
      <c r="F1" s="96"/>
      <c r="G1" s="96"/>
      <c r="H1" s="1" t="s">
        <v>3</v>
      </c>
      <c r="I1" s="34">
        <v>7</v>
      </c>
      <c r="J1" s="2" t="s">
        <v>4</v>
      </c>
      <c r="K1" s="3">
        <v>2016</v>
      </c>
      <c r="L1" s="4" t="s">
        <v>5</v>
      </c>
      <c r="M1" s="35">
        <v>8</v>
      </c>
      <c r="N1" s="4" t="s">
        <v>0</v>
      </c>
      <c r="O1" s="35">
        <v>3</v>
      </c>
      <c r="P1" s="1" t="s">
        <v>6</v>
      </c>
      <c r="Q1" s="5" t="s">
        <v>116</v>
      </c>
      <c r="R1" s="6" t="s">
        <v>7</v>
      </c>
    </row>
    <row r="2" ht="5.25" customHeight="1"/>
    <row r="3" spans="8:18" s="44" customFormat="1" ht="18.75" customHeight="1">
      <c r="H3" s="56" t="s">
        <v>134</v>
      </c>
      <c r="I3" s="56"/>
      <c r="J3" s="57" t="s">
        <v>125</v>
      </c>
      <c r="K3" s="57"/>
      <c r="L3" s="57"/>
      <c r="M3" s="57"/>
      <c r="N3" s="57"/>
      <c r="O3" s="57"/>
      <c r="P3" s="57"/>
      <c r="Q3" s="57"/>
      <c r="R3" s="51" t="s">
        <v>135</v>
      </c>
    </row>
    <row r="4" spans="1:18" ht="18.75" customHeight="1">
      <c r="A4" s="8"/>
      <c r="B4" s="9" t="s">
        <v>23</v>
      </c>
      <c r="C4" s="10" t="s">
        <v>2</v>
      </c>
      <c r="E4" s="65" t="s">
        <v>1</v>
      </c>
      <c r="F4" s="65"/>
      <c r="G4" s="66" t="s">
        <v>8</v>
      </c>
      <c r="H4" s="66"/>
      <c r="I4" s="67">
        <v>0.4131944444444444</v>
      </c>
      <c r="J4" s="67"/>
      <c r="K4" s="68" t="s">
        <v>9</v>
      </c>
      <c r="L4" s="68"/>
      <c r="M4" s="67">
        <v>0.4840277777777778</v>
      </c>
      <c r="N4" s="67"/>
      <c r="O4" s="68" t="s">
        <v>10</v>
      </c>
      <c r="P4" s="68"/>
      <c r="Q4" s="69">
        <f>SUM(M4-I4)</f>
        <v>0.07083333333333336</v>
      </c>
      <c r="R4" s="6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6" t="s">
        <v>32</v>
      </c>
      <c r="B6" s="87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41">
        <v>7</v>
      </c>
      <c r="J6" s="42">
        <v>8</v>
      </c>
      <c r="K6" s="43">
        <v>9</v>
      </c>
      <c r="L6" s="41">
        <v>10</v>
      </c>
      <c r="M6" s="42">
        <v>11</v>
      </c>
      <c r="N6" s="43">
        <v>12</v>
      </c>
      <c r="O6" s="41">
        <v>13</v>
      </c>
      <c r="P6" s="42">
        <v>14</v>
      </c>
      <c r="Q6" s="43">
        <v>15</v>
      </c>
      <c r="R6" s="45" t="s">
        <v>11</v>
      </c>
    </row>
    <row r="7" spans="1:18" ht="27.75" customHeight="1">
      <c r="A7" s="93" t="s">
        <v>117</v>
      </c>
      <c r="B7" s="94"/>
      <c r="C7" s="46">
        <v>0</v>
      </c>
      <c r="D7" s="47">
        <v>0</v>
      </c>
      <c r="E7" s="48">
        <v>0</v>
      </c>
      <c r="F7" s="46">
        <v>0</v>
      </c>
      <c r="G7" s="47">
        <v>1</v>
      </c>
      <c r="H7" s="49">
        <v>0</v>
      </c>
      <c r="I7" s="104" t="s">
        <v>67</v>
      </c>
      <c r="J7" s="105"/>
      <c r="K7" s="106"/>
      <c r="L7" s="46"/>
      <c r="M7" s="47"/>
      <c r="N7" s="48"/>
      <c r="O7" s="46"/>
      <c r="P7" s="47"/>
      <c r="Q7" s="48"/>
      <c r="R7" s="50">
        <f>SUM(C7:Q7)</f>
        <v>1</v>
      </c>
    </row>
    <row r="8" spans="1:18" ht="27.75" customHeight="1">
      <c r="A8" s="93" t="s">
        <v>35</v>
      </c>
      <c r="B8" s="94"/>
      <c r="C8" s="46">
        <v>1</v>
      </c>
      <c r="D8" s="47">
        <v>0</v>
      </c>
      <c r="E8" s="48">
        <v>1</v>
      </c>
      <c r="F8" s="46">
        <v>0</v>
      </c>
      <c r="G8" s="47">
        <v>4</v>
      </c>
      <c r="H8" s="49" t="s">
        <v>68</v>
      </c>
      <c r="I8" s="107"/>
      <c r="J8" s="108"/>
      <c r="K8" s="109"/>
      <c r="L8" s="46"/>
      <c r="M8" s="47"/>
      <c r="N8" s="48"/>
      <c r="O8" s="46"/>
      <c r="P8" s="47"/>
      <c r="Q8" s="48"/>
      <c r="R8" s="50">
        <v>11</v>
      </c>
    </row>
    <row r="9" spans="1:18" ht="21" customHeight="1">
      <c r="A9" s="86" t="s">
        <v>32</v>
      </c>
      <c r="B9" s="87"/>
      <c r="C9" s="88" t="s">
        <v>12</v>
      </c>
      <c r="D9" s="89"/>
      <c r="E9" s="89"/>
      <c r="F9" s="89"/>
      <c r="G9" s="89"/>
      <c r="H9" s="89"/>
      <c r="I9" s="89" t="s">
        <v>13</v>
      </c>
      <c r="J9" s="90"/>
      <c r="K9" s="91" t="s">
        <v>14</v>
      </c>
      <c r="L9" s="92"/>
      <c r="M9" s="89" t="s">
        <v>15</v>
      </c>
      <c r="N9" s="92"/>
      <c r="O9" s="89" t="s">
        <v>16</v>
      </c>
      <c r="P9" s="89"/>
      <c r="Q9" s="89"/>
      <c r="R9" s="90"/>
    </row>
    <row r="10" spans="1:18" ht="16.5" customHeight="1">
      <c r="A10" s="62" t="str">
        <f>A7</f>
        <v>六甲学院</v>
      </c>
      <c r="B10" s="81"/>
      <c r="C10" s="14" t="s">
        <v>17</v>
      </c>
      <c r="D10" s="83" t="s">
        <v>118</v>
      </c>
      <c r="E10" s="84"/>
      <c r="F10" s="15">
        <v>4</v>
      </c>
      <c r="G10" s="83"/>
      <c r="H10" s="84"/>
      <c r="I10" s="75" t="s">
        <v>119</v>
      </c>
      <c r="J10" s="76"/>
      <c r="K10" s="76"/>
      <c r="L10" s="85"/>
      <c r="M10" s="75"/>
      <c r="N10" s="84"/>
      <c r="O10" s="58"/>
      <c r="P10" s="64"/>
      <c r="Q10" s="75"/>
      <c r="R10" s="76"/>
    </row>
    <row r="11" spans="1:18" ht="16.5" customHeight="1">
      <c r="A11" s="62"/>
      <c r="B11" s="81"/>
      <c r="C11" s="16">
        <v>2</v>
      </c>
      <c r="D11" s="59"/>
      <c r="E11" s="77"/>
      <c r="F11" s="17">
        <v>5</v>
      </c>
      <c r="G11" s="59"/>
      <c r="H11" s="77"/>
      <c r="I11" s="78"/>
      <c r="J11" s="79"/>
      <c r="K11" s="79"/>
      <c r="L11" s="60"/>
      <c r="M11" s="78"/>
      <c r="N11" s="77"/>
      <c r="O11" s="59"/>
      <c r="P11" s="60"/>
      <c r="Q11" s="78"/>
      <c r="R11" s="79"/>
    </row>
    <row r="12" spans="1:18" ht="16.5" customHeight="1">
      <c r="A12" s="63"/>
      <c r="B12" s="82"/>
      <c r="C12" s="18">
        <v>3</v>
      </c>
      <c r="D12" s="72"/>
      <c r="E12" s="73"/>
      <c r="F12" s="19">
        <v>6</v>
      </c>
      <c r="G12" s="72"/>
      <c r="H12" s="73"/>
      <c r="I12" s="70"/>
      <c r="J12" s="71"/>
      <c r="K12" s="71"/>
      <c r="L12" s="74"/>
      <c r="M12" s="70"/>
      <c r="N12" s="73"/>
      <c r="O12" s="72"/>
      <c r="P12" s="74"/>
      <c r="Q12" s="70"/>
      <c r="R12" s="71"/>
    </row>
    <row r="13" spans="1:18" ht="16.5" customHeight="1">
      <c r="A13" s="61" t="str">
        <f>A8</f>
        <v>報徳学園</v>
      </c>
      <c r="B13" s="80"/>
      <c r="C13" s="14" t="s">
        <v>17</v>
      </c>
      <c r="D13" s="83" t="s">
        <v>120</v>
      </c>
      <c r="E13" s="84"/>
      <c r="F13" s="15">
        <v>4</v>
      </c>
      <c r="G13" s="83"/>
      <c r="H13" s="84"/>
      <c r="I13" s="75" t="s">
        <v>121</v>
      </c>
      <c r="J13" s="76"/>
      <c r="K13" s="76"/>
      <c r="L13" s="85"/>
      <c r="M13" s="75" t="s">
        <v>69</v>
      </c>
      <c r="N13" s="84"/>
      <c r="O13" s="83" t="s">
        <v>70</v>
      </c>
      <c r="P13" s="85"/>
      <c r="Q13" s="75"/>
      <c r="R13" s="76"/>
    </row>
    <row r="14" spans="1:18" ht="16.5" customHeight="1">
      <c r="A14" s="62"/>
      <c r="B14" s="81"/>
      <c r="C14" s="16">
        <v>2</v>
      </c>
      <c r="D14" s="59"/>
      <c r="E14" s="77"/>
      <c r="F14" s="17">
        <v>5</v>
      </c>
      <c r="G14" s="59"/>
      <c r="H14" s="77"/>
      <c r="I14" s="78"/>
      <c r="J14" s="79"/>
      <c r="K14" s="79"/>
      <c r="L14" s="60"/>
      <c r="M14" s="78"/>
      <c r="N14" s="77"/>
      <c r="O14" s="59" t="s">
        <v>71</v>
      </c>
      <c r="P14" s="60"/>
      <c r="Q14" s="78"/>
      <c r="R14" s="79"/>
    </row>
    <row r="15" spans="1:18" ht="16.5" customHeight="1">
      <c r="A15" s="63"/>
      <c r="B15" s="82"/>
      <c r="C15" s="18">
        <v>3</v>
      </c>
      <c r="D15" s="72"/>
      <c r="E15" s="73"/>
      <c r="F15" s="19">
        <v>6</v>
      </c>
      <c r="G15" s="72"/>
      <c r="H15" s="73"/>
      <c r="I15" s="70"/>
      <c r="J15" s="71"/>
      <c r="K15" s="71"/>
      <c r="L15" s="74"/>
      <c r="M15" s="70"/>
      <c r="N15" s="73"/>
      <c r="O15" s="72"/>
      <c r="P15" s="74"/>
      <c r="Q15" s="70"/>
      <c r="R15" s="71"/>
    </row>
    <row r="16" spans="9:18" ht="11.25" customHeight="1"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1:18" ht="18.75" customHeight="1">
      <c r="A17" s="8"/>
      <c r="B17" s="9" t="s">
        <v>23</v>
      </c>
      <c r="C17" s="10" t="s">
        <v>2</v>
      </c>
      <c r="E17" s="65" t="s">
        <v>18</v>
      </c>
      <c r="F17" s="65"/>
      <c r="G17" s="66" t="s">
        <v>8</v>
      </c>
      <c r="H17" s="66"/>
      <c r="I17" s="67">
        <v>0.51875</v>
      </c>
      <c r="J17" s="67"/>
      <c r="K17" s="68" t="s">
        <v>9</v>
      </c>
      <c r="L17" s="68"/>
      <c r="M17" s="67">
        <v>0.6090277777777777</v>
      </c>
      <c r="N17" s="67"/>
      <c r="O17" s="68" t="s">
        <v>10</v>
      </c>
      <c r="P17" s="68"/>
      <c r="Q17" s="69">
        <f>SUM(M17-I17)</f>
        <v>0.09027777777777768</v>
      </c>
      <c r="R17" s="6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86" t="s">
        <v>75</v>
      </c>
      <c r="B19" s="87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41">
        <v>10</v>
      </c>
      <c r="M19" s="42">
        <v>11</v>
      </c>
      <c r="N19" s="43">
        <v>12</v>
      </c>
      <c r="O19" s="41">
        <v>13</v>
      </c>
      <c r="P19" s="42">
        <v>14</v>
      </c>
      <c r="Q19" s="43">
        <v>15</v>
      </c>
      <c r="R19" s="45" t="s">
        <v>11</v>
      </c>
    </row>
    <row r="20" spans="1:18" ht="27.75" customHeight="1">
      <c r="A20" s="93" t="s">
        <v>166</v>
      </c>
      <c r="B20" s="94"/>
      <c r="C20" s="46">
        <v>0</v>
      </c>
      <c r="D20" s="47">
        <v>0</v>
      </c>
      <c r="E20" s="48">
        <v>1</v>
      </c>
      <c r="F20" s="46">
        <v>0</v>
      </c>
      <c r="G20" s="47">
        <v>0</v>
      </c>
      <c r="H20" s="49">
        <v>0</v>
      </c>
      <c r="I20" s="46">
        <v>0</v>
      </c>
      <c r="J20" s="47">
        <v>1</v>
      </c>
      <c r="K20" s="49">
        <v>0</v>
      </c>
      <c r="L20" s="46"/>
      <c r="M20" s="47"/>
      <c r="N20" s="48"/>
      <c r="O20" s="46"/>
      <c r="P20" s="47"/>
      <c r="Q20" s="48"/>
      <c r="R20" s="50">
        <f>SUM(C20:Q20)</f>
        <v>2</v>
      </c>
    </row>
    <row r="21" spans="1:18" ht="27.75" customHeight="1">
      <c r="A21" s="93" t="s">
        <v>159</v>
      </c>
      <c r="B21" s="94"/>
      <c r="C21" s="46">
        <v>1</v>
      </c>
      <c r="D21" s="47">
        <v>0</v>
      </c>
      <c r="E21" s="48">
        <v>0</v>
      </c>
      <c r="F21" s="46">
        <v>0</v>
      </c>
      <c r="G21" s="47">
        <v>0</v>
      </c>
      <c r="H21" s="49">
        <v>0</v>
      </c>
      <c r="I21" s="46">
        <v>0</v>
      </c>
      <c r="J21" s="47">
        <v>0</v>
      </c>
      <c r="K21" s="49">
        <v>0</v>
      </c>
      <c r="L21" s="46"/>
      <c r="M21" s="47"/>
      <c r="N21" s="48"/>
      <c r="O21" s="46"/>
      <c r="P21" s="47"/>
      <c r="Q21" s="48"/>
      <c r="R21" s="50">
        <f>SUM(C21:Q21)</f>
        <v>1</v>
      </c>
    </row>
    <row r="22" spans="1:18" ht="21" customHeight="1">
      <c r="A22" s="86" t="s">
        <v>75</v>
      </c>
      <c r="B22" s="87"/>
      <c r="C22" s="88" t="s">
        <v>12</v>
      </c>
      <c r="D22" s="89"/>
      <c r="E22" s="89"/>
      <c r="F22" s="89"/>
      <c r="G22" s="89"/>
      <c r="H22" s="89"/>
      <c r="I22" s="89" t="s">
        <v>13</v>
      </c>
      <c r="J22" s="90"/>
      <c r="K22" s="91" t="s">
        <v>14</v>
      </c>
      <c r="L22" s="92"/>
      <c r="M22" s="89" t="s">
        <v>15</v>
      </c>
      <c r="N22" s="92"/>
      <c r="O22" s="89" t="s">
        <v>16</v>
      </c>
      <c r="P22" s="89"/>
      <c r="Q22" s="89"/>
      <c r="R22" s="90"/>
    </row>
    <row r="23" spans="1:18" ht="16.5" customHeight="1">
      <c r="A23" s="62" t="str">
        <f>A20</f>
        <v>神港学園神港</v>
      </c>
      <c r="B23" s="81"/>
      <c r="C23" s="14" t="s">
        <v>17</v>
      </c>
      <c r="D23" s="83" t="s">
        <v>164</v>
      </c>
      <c r="E23" s="84"/>
      <c r="F23" s="15">
        <v>4</v>
      </c>
      <c r="G23" s="83"/>
      <c r="H23" s="84"/>
      <c r="I23" s="75" t="s">
        <v>146</v>
      </c>
      <c r="J23" s="76"/>
      <c r="K23" s="76"/>
      <c r="L23" s="85"/>
      <c r="M23" s="75"/>
      <c r="N23" s="84"/>
      <c r="O23" s="58"/>
      <c r="P23" s="64"/>
      <c r="Q23" s="75"/>
      <c r="R23" s="76"/>
    </row>
    <row r="24" spans="1:18" ht="16.5" customHeight="1">
      <c r="A24" s="62"/>
      <c r="B24" s="81"/>
      <c r="C24" s="16">
        <v>2</v>
      </c>
      <c r="D24" s="59"/>
      <c r="E24" s="77"/>
      <c r="F24" s="17">
        <v>5</v>
      </c>
      <c r="G24" s="59"/>
      <c r="H24" s="77"/>
      <c r="I24" s="78"/>
      <c r="J24" s="79"/>
      <c r="K24" s="79"/>
      <c r="L24" s="60"/>
      <c r="M24" s="78"/>
      <c r="N24" s="77"/>
      <c r="O24" s="59"/>
      <c r="P24" s="60"/>
      <c r="Q24" s="78"/>
      <c r="R24" s="79"/>
    </row>
    <row r="25" spans="1:18" ht="16.5" customHeight="1">
      <c r="A25" s="63"/>
      <c r="B25" s="82"/>
      <c r="C25" s="18">
        <v>3</v>
      </c>
      <c r="D25" s="72"/>
      <c r="E25" s="73"/>
      <c r="F25" s="19">
        <v>6</v>
      </c>
      <c r="G25" s="72"/>
      <c r="H25" s="73"/>
      <c r="I25" s="70"/>
      <c r="J25" s="71"/>
      <c r="K25" s="71"/>
      <c r="L25" s="74"/>
      <c r="M25" s="70"/>
      <c r="N25" s="73"/>
      <c r="O25" s="72"/>
      <c r="P25" s="74"/>
      <c r="Q25" s="70"/>
      <c r="R25" s="71"/>
    </row>
    <row r="26" spans="1:18" ht="16.5" customHeight="1">
      <c r="A26" s="61" t="str">
        <f>A21</f>
        <v>神戸国際大附</v>
      </c>
      <c r="B26" s="80"/>
      <c r="C26" s="14" t="s">
        <v>17</v>
      </c>
      <c r="D26" s="83" t="s">
        <v>165</v>
      </c>
      <c r="E26" s="84"/>
      <c r="F26" s="15">
        <v>4</v>
      </c>
      <c r="G26" s="83"/>
      <c r="H26" s="84"/>
      <c r="I26" s="75" t="s">
        <v>163</v>
      </c>
      <c r="J26" s="76"/>
      <c r="K26" s="76"/>
      <c r="L26" s="85"/>
      <c r="M26" s="75" t="s">
        <v>56</v>
      </c>
      <c r="N26" s="84"/>
      <c r="O26" s="83"/>
      <c r="P26" s="85"/>
      <c r="Q26" s="75"/>
      <c r="R26" s="76"/>
    </row>
    <row r="27" spans="1:18" ht="16.5" customHeight="1">
      <c r="A27" s="62"/>
      <c r="B27" s="81"/>
      <c r="C27" s="16">
        <v>2</v>
      </c>
      <c r="D27" s="59"/>
      <c r="E27" s="77"/>
      <c r="F27" s="17">
        <v>5</v>
      </c>
      <c r="G27" s="59"/>
      <c r="H27" s="77"/>
      <c r="I27" s="78"/>
      <c r="J27" s="79"/>
      <c r="K27" s="79"/>
      <c r="L27" s="60"/>
      <c r="M27" s="78"/>
      <c r="N27" s="77"/>
      <c r="O27" s="59"/>
      <c r="P27" s="60"/>
      <c r="Q27" s="78"/>
      <c r="R27" s="79"/>
    </row>
    <row r="28" spans="1:18" ht="16.5" customHeight="1">
      <c r="A28" s="63"/>
      <c r="B28" s="82"/>
      <c r="C28" s="18">
        <v>3</v>
      </c>
      <c r="D28" s="72"/>
      <c r="E28" s="73"/>
      <c r="F28" s="19">
        <v>6</v>
      </c>
      <c r="G28" s="72"/>
      <c r="H28" s="73"/>
      <c r="I28" s="70"/>
      <c r="J28" s="71"/>
      <c r="K28" s="71"/>
      <c r="L28" s="74"/>
      <c r="M28" s="70"/>
      <c r="N28" s="73"/>
      <c r="O28" s="72"/>
      <c r="P28" s="74"/>
      <c r="Q28" s="70"/>
      <c r="R28" s="71"/>
    </row>
    <row r="29" spans="9:18" ht="11.25" customHeight="1">
      <c r="I29" s="20"/>
      <c r="J29" s="21"/>
      <c r="K29" s="20"/>
      <c r="L29" s="20"/>
      <c r="M29" s="20"/>
      <c r="N29" s="20"/>
      <c r="O29" s="20"/>
      <c r="P29" s="20"/>
      <c r="Q29" s="20"/>
      <c r="R29" s="20"/>
    </row>
  </sheetData>
  <sheetProtection/>
  <mergeCells count="124"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E4:F4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  <mergeCell ref="I7:K8"/>
  </mergeCells>
  <conditionalFormatting sqref="L7:L8">
    <cfRule type="cellIs" priority="21" dxfId="202" operator="greaterThan" stopIfTrue="1">
      <formula>0</formula>
    </cfRule>
  </conditionalFormatting>
  <conditionalFormatting sqref="M7:N8">
    <cfRule type="cellIs" priority="22" dxfId="202" operator="greaterThan" stopIfTrue="1">
      <formula>0</formula>
    </cfRule>
  </conditionalFormatting>
  <conditionalFormatting sqref="O7:O8">
    <cfRule type="cellIs" priority="23" dxfId="202" operator="greaterThan" stopIfTrue="1">
      <formula>0</formula>
    </cfRule>
  </conditionalFormatting>
  <conditionalFormatting sqref="P7:Q8">
    <cfRule type="cellIs" priority="24" dxfId="202" operator="greaterThan" stopIfTrue="1">
      <formula>0</formula>
    </cfRule>
  </conditionalFormatting>
  <conditionalFormatting sqref="R7">
    <cfRule type="expression" priority="19" dxfId="202" stopIfTrue="1">
      <formula>$R7&gt;$R8</formula>
    </cfRule>
  </conditionalFormatting>
  <conditionalFormatting sqref="R8">
    <cfRule type="expression" priority="20" dxfId="202" stopIfTrue="1">
      <formula>$R8&gt;$R7</formula>
    </cfRule>
  </conditionalFormatting>
  <conditionalFormatting sqref="A7:B7">
    <cfRule type="expression" priority="14" dxfId="202" stopIfTrue="1">
      <formula>$R7&gt;$R8</formula>
    </cfRule>
  </conditionalFormatting>
  <conditionalFormatting sqref="A8:B8">
    <cfRule type="expression" priority="15" dxfId="202" stopIfTrue="1">
      <formula>$R7&lt;$R8</formula>
    </cfRule>
  </conditionalFormatting>
  <conditionalFormatting sqref="H8 H7:I7">
    <cfRule type="expression" priority="16" dxfId="14" stopIfTrue="1">
      <formula>H7=""</formula>
    </cfRule>
    <cfRule type="expression" priority="17" dxfId="202" stopIfTrue="1">
      <formula>H7&gt;0</formula>
    </cfRule>
  </conditionalFormatting>
  <conditionalFormatting sqref="C7:G8">
    <cfRule type="cellIs" priority="18" dxfId="202" operator="greaterThan" stopIfTrue="1">
      <formula>0</formula>
    </cfRule>
  </conditionalFormatting>
  <conditionalFormatting sqref="R20">
    <cfRule type="expression" priority="6" dxfId="202" stopIfTrue="1">
      <formula>$R20&gt;$R21</formula>
    </cfRule>
  </conditionalFormatting>
  <conditionalFormatting sqref="R21">
    <cfRule type="expression" priority="7" dxfId="202" stopIfTrue="1">
      <formula>$R21&gt;$R20</formula>
    </cfRule>
  </conditionalFormatting>
  <conditionalFormatting sqref="L20:L21">
    <cfRule type="cellIs" priority="8" dxfId="202" operator="greaterThan" stopIfTrue="1">
      <formula>0</formula>
    </cfRule>
  </conditionalFormatting>
  <conditionalFormatting sqref="M20:N21">
    <cfRule type="cellIs" priority="9" dxfId="202" operator="greaterThan" stopIfTrue="1">
      <formula>0</formula>
    </cfRule>
  </conditionalFormatting>
  <conditionalFormatting sqref="O20:O21">
    <cfRule type="cellIs" priority="10" dxfId="202" operator="greaterThan" stopIfTrue="1">
      <formula>0</formula>
    </cfRule>
  </conditionalFormatting>
  <conditionalFormatting sqref="P20:Q21">
    <cfRule type="cellIs" priority="11" dxfId="202" operator="greaterThan" stopIfTrue="1">
      <formula>0</formula>
    </cfRule>
  </conditionalFormatting>
  <conditionalFormatting sqref="A20:B20">
    <cfRule type="expression" priority="1" dxfId="202" stopIfTrue="1">
      <formula>$R20&gt;$R21</formula>
    </cfRule>
  </conditionalFormatting>
  <conditionalFormatting sqref="A21:B21">
    <cfRule type="expression" priority="2" dxfId="202" stopIfTrue="1">
      <formula>$R20&lt;$R21</formula>
    </cfRule>
  </conditionalFormatting>
  <conditionalFormatting sqref="H20:K21">
    <cfRule type="expression" priority="3" dxfId="14" stopIfTrue="1">
      <formula>H20=""</formula>
    </cfRule>
    <cfRule type="expression" priority="4" dxfId="202" stopIfTrue="1">
      <formula>H20&gt;0</formula>
    </cfRule>
  </conditionalFormatting>
  <conditionalFormatting sqref="C20:G21">
    <cfRule type="cellIs" priority="5" dxfId="202" operator="greaterThan" stopIfTrue="1">
      <formula>0</formula>
    </cfRule>
  </conditionalFormatting>
  <conditionalFormatting sqref="A23:B23 A10:B10">
    <cfRule type="expression" priority="63" dxfId="202" stopIfTrue="1">
      <formula>$R7&gt;$R8</formula>
    </cfRule>
  </conditionalFormatting>
  <conditionalFormatting sqref="A25:B25 A12:B12">
    <cfRule type="expression" priority="64" dxfId="202" stopIfTrue="1">
      <formula>'8.3(準決勝）'!#REF!&gt;$R9</formula>
    </cfRule>
  </conditionalFormatting>
  <conditionalFormatting sqref="A24:B24 A11:B11">
    <cfRule type="expression" priority="65" dxfId="202" stopIfTrue="1">
      <formula>$R8&gt;'8.3(準決勝）'!#REF!</formula>
    </cfRule>
  </conditionalFormatting>
  <conditionalFormatting sqref="A26:B26 A13:B13">
    <cfRule type="expression" priority="66" dxfId="202" stopIfTrue="1">
      <formula>$R7&lt;$R8</formula>
    </cfRule>
  </conditionalFormatting>
  <conditionalFormatting sqref="A28:B28 A15:B15">
    <cfRule type="expression" priority="67" dxfId="202" stopIfTrue="1">
      <formula>'8.3(準決勝）'!#REF!&lt;$R9</formula>
    </cfRule>
  </conditionalFormatting>
  <conditionalFormatting sqref="A27:B27 A14:B14">
    <cfRule type="expression" priority="68" dxfId="202" stopIfTrue="1">
      <formula>$R8&lt;'8.3(準決勝）'!#REF!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L7:Q8 C7:H8 I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R2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27" customHeight="1">
      <c r="A1" s="95" t="s">
        <v>37</v>
      </c>
      <c r="B1" s="96"/>
      <c r="C1" s="96"/>
      <c r="D1" s="96"/>
      <c r="E1" s="96"/>
      <c r="F1" s="96"/>
      <c r="G1" s="96"/>
      <c r="H1" s="1" t="s">
        <v>3</v>
      </c>
      <c r="I1" s="34">
        <v>8</v>
      </c>
      <c r="J1" s="2" t="s">
        <v>4</v>
      </c>
      <c r="K1" s="3">
        <v>2016</v>
      </c>
      <c r="L1" s="4" t="s">
        <v>5</v>
      </c>
      <c r="M1" s="35">
        <v>8</v>
      </c>
      <c r="N1" s="4" t="s">
        <v>0</v>
      </c>
      <c r="O1" s="35">
        <v>4</v>
      </c>
      <c r="P1" s="1" t="s">
        <v>6</v>
      </c>
      <c r="Q1" s="5" t="s">
        <v>87</v>
      </c>
      <c r="R1" s="6" t="s">
        <v>7</v>
      </c>
    </row>
    <row r="2" ht="5.25" customHeight="1"/>
    <row r="3" spans="8:18" s="44" customFormat="1" ht="18.75" customHeight="1">
      <c r="H3" s="56" t="s">
        <v>123</v>
      </c>
      <c r="I3" s="56"/>
      <c r="J3" s="57" t="s">
        <v>125</v>
      </c>
      <c r="K3" s="57"/>
      <c r="L3" s="57"/>
      <c r="M3" s="57"/>
      <c r="N3" s="57"/>
      <c r="O3" s="57"/>
      <c r="P3" s="57"/>
      <c r="Q3" s="57"/>
      <c r="R3" s="51" t="s">
        <v>126</v>
      </c>
    </row>
    <row r="4" spans="1:18" ht="18.75" customHeight="1">
      <c r="A4" s="8"/>
      <c r="B4" s="9" t="s">
        <v>72</v>
      </c>
      <c r="C4" s="10" t="s">
        <v>73</v>
      </c>
      <c r="E4" s="65" t="s">
        <v>1</v>
      </c>
      <c r="F4" s="65"/>
      <c r="G4" s="66" t="s">
        <v>8</v>
      </c>
      <c r="H4" s="66"/>
      <c r="I4" s="67">
        <v>0.41458333333333336</v>
      </c>
      <c r="J4" s="67"/>
      <c r="K4" s="68" t="s">
        <v>9</v>
      </c>
      <c r="L4" s="68"/>
      <c r="M4" s="67">
        <v>0.4979166666666667</v>
      </c>
      <c r="N4" s="67"/>
      <c r="O4" s="68" t="s">
        <v>10</v>
      </c>
      <c r="P4" s="68"/>
      <c r="Q4" s="69">
        <f>SUM(M4-I4)</f>
        <v>0.08333333333333331</v>
      </c>
      <c r="R4" s="6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86" t="s">
        <v>32</v>
      </c>
      <c r="B6" s="87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41">
        <v>10</v>
      </c>
      <c r="M6" s="42">
        <v>11</v>
      </c>
      <c r="N6" s="43">
        <v>12</v>
      </c>
      <c r="O6" s="41">
        <v>13</v>
      </c>
      <c r="P6" s="42">
        <v>14</v>
      </c>
      <c r="Q6" s="43">
        <v>15</v>
      </c>
      <c r="R6" s="45" t="s">
        <v>11</v>
      </c>
    </row>
    <row r="7" spans="1:18" ht="27.75" customHeight="1">
      <c r="A7" s="93" t="s">
        <v>35</v>
      </c>
      <c r="B7" s="94"/>
      <c r="C7" s="46">
        <v>0</v>
      </c>
      <c r="D7" s="47">
        <v>0</v>
      </c>
      <c r="E7" s="48">
        <v>0</v>
      </c>
      <c r="F7" s="46">
        <v>0</v>
      </c>
      <c r="G7" s="47">
        <v>2</v>
      </c>
      <c r="H7" s="49">
        <v>0</v>
      </c>
      <c r="I7" s="46">
        <v>2</v>
      </c>
      <c r="J7" s="47">
        <v>0</v>
      </c>
      <c r="K7" s="49">
        <v>0</v>
      </c>
      <c r="L7" s="46"/>
      <c r="M7" s="47"/>
      <c r="N7" s="48"/>
      <c r="O7" s="46"/>
      <c r="P7" s="47"/>
      <c r="Q7" s="48"/>
      <c r="R7" s="50">
        <f>SUM(C7:Q7)</f>
        <v>4</v>
      </c>
    </row>
    <row r="8" spans="1:18" ht="27.75" customHeight="1">
      <c r="A8" s="93" t="s">
        <v>33</v>
      </c>
      <c r="B8" s="94"/>
      <c r="C8" s="46">
        <v>0</v>
      </c>
      <c r="D8" s="47">
        <v>0</v>
      </c>
      <c r="E8" s="48">
        <v>0</v>
      </c>
      <c r="F8" s="46">
        <v>0</v>
      </c>
      <c r="G8" s="47">
        <v>0</v>
      </c>
      <c r="H8" s="49">
        <v>1</v>
      </c>
      <c r="I8" s="46">
        <v>0</v>
      </c>
      <c r="J8" s="47">
        <v>0</v>
      </c>
      <c r="K8" s="49">
        <v>0</v>
      </c>
      <c r="L8" s="46"/>
      <c r="M8" s="47"/>
      <c r="N8" s="48"/>
      <c r="O8" s="46"/>
      <c r="P8" s="47"/>
      <c r="Q8" s="48"/>
      <c r="R8" s="50">
        <f>SUM(C8:Q8)</f>
        <v>1</v>
      </c>
    </row>
    <row r="9" spans="1:18" ht="21" customHeight="1">
      <c r="A9" s="86" t="s">
        <v>32</v>
      </c>
      <c r="B9" s="87"/>
      <c r="C9" s="88" t="s">
        <v>12</v>
      </c>
      <c r="D9" s="89"/>
      <c r="E9" s="89"/>
      <c r="F9" s="89"/>
      <c r="G9" s="89"/>
      <c r="H9" s="89"/>
      <c r="I9" s="89" t="s">
        <v>13</v>
      </c>
      <c r="J9" s="90"/>
      <c r="K9" s="91" t="s">
        <v>14</v>
      </c>
      <c r="L9" s="92"/>
      <c r="M9" s="89" t="s">
        <v>15</v>
      </c>
      <c r="N9" s="92"/>
      <c r="O9" s="89" t="s">
        <v>16</v>
      </c>
      <c r="P9" s="89"/>
      <c r="Q9" s="89"/>
      <c r="R9" s="90"/>
    </row>
    <row r="10" spans="1:18" ht="16.5" customHeight="1">
      <c r="A10" s="62" t="str">
        <f>A7</f>
        <v>報徳学園</v>
      </c>
      <c r="B10" s="81"/>
      <c r="C10" s="14" t="s">
        <v>17</v>
      </c>
      <c r="D10" s="83" t="s">
        <v>120</v>
      </c>
      <c r="E10" s="84"/>
      <c r="F10" s="15">
        <v>4</v>
      </c>
      <c r="G10" s="83"/>
      <c r="H10" s="84"/>
      <c r="I10" s="75" t="s">
        <v>121</v>
      </c>
      <c r="J10" s="76"/>
      <c r="K10" s="76"/>
      <c r="L10" s="85"/>
      <c r="M10" s="75"/>
      <c r="N10" s="84"/>
      <c r="O10" s="58" t="s">
        <v>22</v>
      </c>
      <c r="P10" s="64"/>
      <c r="Q10" s="75"/>
      <c r="R10" s="76"/>
    </row>
    <row r="11" spans="1:18" ht="16.5" customHeight="1">
      <c r="A11" s="62"/>
      <c r="B11" s="81"/>
      <c r="C11" s="16">
        <v>2</v>
      </c>
      <c r="D11" s="59" t="s">
        <v>69</v>
      </c>
      <c r="E11" s="77"/>
      <c r="F11" s="17">
        <v>5</v>
      </c>
      <c r="G11" s="59"/>
      <c r="H11" s="77"/>
      <c r="I11" s="78"/>
      <c r="J11" s="79"/>
      <c r="K11" s="79"/>
      <c r="L11" s="60"/>
      <c r="M11" s="78"/>
      <c r="N11" s="77"/>
      <c r="O11" s="59" t="s">
        <v>21</v>
      </c>
      <c r="P11" s="60"/>
      <c r="Q11" s="78"/>
      <c r="R11" s="79"/>
    </row>
    <row r="12" spans="1:18" ht="16.5" customHeight="1">
      <c r="A12" s="63"/>
      <c r="B12" s="82"/>
      <c r="C12" s="18">
        <v>3</v>
      </c>
      <c r="D12" s="72"/>
      <c r="E12" s="73"/>
      <c r="F12" s="19">
        <v>6</v>
      </c>
      <c r="G12" s="72"/>
      <c r="H12" s="73"/>
      <c r="I12" s="70"/>
      <c r="J12" s="71"/>
      <c r="K12" s="71"/>
      <c r="L12" s="74"/>
      <c r="M12" s="70"/>
      <c r="N12" s="73"/>
      <c r="O12" s="72" t="s">
        <v>74</v>
      </c>
      <c r="P12" s="74"/>
      <c r="Q12" s="70"/>
      <c r="R12" s="71"/>
    </row>
    <row r="13" spans="1:18" ht="16.5" customHeight="1">
      <c r="A13" s="61" t="str">
        <f>A8</f>
        <v>神港学園</v>
      </c>
      <c r="B13" s="80"/>
      <c r="C13" s="14" t="s">
        <v>17</v>
      </c>
      <c r="D13" s="83" t="s">
        <v>122</v>
      </c>
      <c r="E13" s="84"/>
      <c r="F13" s="15">
        <v>4</v>
      </c>
      <c r="G13" s="83"/>
      <c r="H13" s="84"/>
      <c r="I13" s="75" t="s">
        <v>115</v>
      </c>
      <c r="J13" s="76"/>
      <c r="K13" s="76"/>
      <c r="L13" s="85"/>
      <c r="M13" s="75"/>
      <c r="N13" s="84"/>
      <c r="O13" s="83" t="s">
        <v>64</v>
      </c>
      <c r="P13" s="85"/>
      <c r="Q13" s="75"/>
      <c r="R13" s="76"/>
    </row>
    <row r="14" spans="1:18" ht="16.5" customHeight="1">
      <c r="A14" s="62"/>
      <c r="B14" s="81"/>
      <c r="C14" s="16">
        <v>2</v>
      </c>
      <c r="D14" s="59"/>
      <c r="E14" s="77"/>
      <c r="F14" s="17">
        <v>5</v>
      </c>
      <c r="G14" s="59"/>
      <c r="H14" s="77"/>
      <c r="I14" s="78"/>
      <c r="J14" s="79"/>
      <c r="K14" s="79"/>
      <c r="L14" s="60"/>
      <c r="M14" s="78"/>
      <c r="N14" s="77"/>
      <c r="O14" s="59"/>
      <c r="P14" s="60"/>
      <c r="Q14" s="78"/>
      <c r="R14" s="79"/>
    </row>
    <row r="15" spans="1:18" ht="16.5" customHeight="1">
      <c r="A15" s="63"/>
      <c r="B15" s="82"/>
      <c r="C15" s="18">
        <v>3</v>
      </c>
      <c r="D15" s="72"/>
      <c r="E15" s="73"/>
      <c r="F15" s="19">
        <v>6</v>
      </c>
      <c r="G15" s="72"/>
      <c r="H15" s="73"/>
      <c r="I15" s="70"/>
      <c r="J15" s="71"/>
      <c r="K15" s="71"/>
      <c r="L15" s="74"/>
      <c r="M15" s="70"/>
      <c r="N15" s="73"/>
      <c r="O15" s="72"/>
      <c r="P15" s="74"/>
      <c r="Q15" s="70"/>
      <c r="R15" s="71"/>
    </row>
    <row r="16" spans="9:18" ht="11.25" customHeight="1">
      <c r="I16" s="20"/>
      <c r="J16" s="21"/>
      <c r="K16" s="20"/>
      <c r="L16" s="20"/>
      <c r="M16" s="20"/>
      <c r="N16" s="20"/>
      <c r="O16" s="20"/>
      <c r="P16" s="20"/>
      <c r="Q16" s="20"/>
      <c r="R16" s="20"/>
    </row>
    <row r="17" spans="9:18" ht="11.25" customHeight="1"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3" ht="12.75" customHeight="1">
      <c r="A18" s="103" t="s">
        <v>19</v>
      </c>
      <c r="B18" s="103"/>
      <c r="C18" s="103"/>
    </row>
    <row r="19" spans="1:18" ht="5.25" customHeight="1">
      <c r="A19" s="22"/>
      <c r="B19" s="23"/>
      <c r="C19" s="23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4"/>
    </row>
    <row r="20" spans="1:18" ht="21" customHeight="1">
      <c r="A20" s="52" t="s">
        <v>168</v>
      </c>
      <c r="B20" s="25"/>
      <c r="C20" s="27"/>
      <c r="D20" s="27"/>
      <c r="E20" s="27"/>
      <c r="F20" s="27"/>
      <c r="G20" s="26"/>
      <c r="H20" s="26"/>
      <c r="I20" s="26"/>
      <c r="J20" s="26"/>
      <c r="K20" s="26"/>
      <c r="L20" s="26"/>
      <c r="M20" s="28"/>
      <c r="N20" s="28"/>
      <c r="O20" s="21"/>
      <c r="P20" s="27"/>
      <c r="Q20" s="27"/>
      <c r="R20" s="29"/>
    </row>
    <row r="21" spans="1:18" ht="21" customHeight="1">
      <c r="A21" s="52" t="s">
        <v>169</v>
      </c>
      <c r="B21" s="25"/>
      <c r="C21" s="27"/>
      <c r="D21" s="27"/>
      <c r="E21" s="27"/>
      <c r="F21" s="27"/>
      <c r="G21" s="26"/>
      <c r="H21" s="26"/>
      <c r="I21" s="26"/>
      <c r="J21" s="26"/>
      <c r="K21" s="26"/>
      <c r="L21" s="26"/>
      <c r="M21" s="28"/>
      <c r="N21" s="28"/>
      <c r="O21" s="21"/>
      <c r="P21" s="27"/>
      <c r="Q21" s="27"/>
      <c r="R21" s="29"/>
    </row>
    <row r="22" spans="1:18" ht="21" customHeight="1">
      <c r="A22" s="52" t="s">
        <v>170</v>
      </c>
      <c r="B22" s="25"/>
      <c r="C22" s="27"/>
      <c r="D22" s="27"/>
      <c r="E22" s="27"/>
      <c r="F22" s="27"/>
      <c r="G22" s="26"/>
      <c r="H22" s="26"/>
      <c r="I22" s="26"/>
      <c r="J22" s="26"/>
      <c r="K22" s="26"/>
      <c r="L22" s="26"/>
      <c r="M22" s="28"/>
      <c r="N22" s="28"/>
      <c r="O22" s="21"/>
      <c r="P22" s="27"/>
      <c r="Q22" s="27"/>
      <c r="R22" s="29"/>
    </row>
    <row r="23" spans="1:18" ht="7.5" customHeight="1">
      <c r="A23" s="53"/>
      <c r="B23" s="54"/>
      <c r="C23" s="30"/>
      <c r="D23" s="30"/>
      <c r="E23" s="30"/>
      <c r="F23" s="30"/>
      <c r="G23" s="55"/>
      <c r="H23" s="55"/>
      <c r="I23" s="31"/>
      <c r="J23" s="32"/>
      <c r="K23" s="31"/>
      <c r="L23" s="31"/>
      <c r="M23" s="31"/>
      <c r="N23" s="31"/>
      <c r="O23" s="31"/>
      <c r="P23" s="30"/>
      <c r="Q23" s="30"/>
      <c r="R23" s="33"/>
    </row>
  </sheetData>
  <sheetProtection/>
  <mergeCells count="66"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D15:E15"/>
    <mergeCell ref="G15:H15"/>
    <mergeCell ref="A1:G1"/>
    <mergeCell ref="A23:B23"/>
    <mergeCell ref="G23:H23"/>
    <mergeCell ref="H3:I3"/>
    <mergeCell ref="J3:Q3"/>
    <mergeCell ref="A18:C18"/>
  </mergeCells>
  <conditionalFormatting sqref="R7">
    <cfRule type="expression" priority="6" dxfId="202" stopIfTrue="1">
      <formula>$R7&gt;$R8</formula>
    </cfRule>
  </conditionalFormatting>
  <conditionalFormatting sqref="R8">
    <cfRule type="expression" priority="7" dxfId="202" stopIfTrue="1">
      <formula>$R8&gt;$R7</formula>
    </cfRule>
  </conditionalFormatting>
  <conditionalFormatting sqref="L7:L8">
    <cfRule type="cellIs" priority="8" dxfId="202" operator="greaterThan" stopIfTrue="1">
      <formula>0</formula>
    </cfRule>
  </conditionalFormatting>
  <conditionalFormatting sqref="M7:N8">
    <cfRule type="cellIs" priority="9" dxfId="202" operator="greaterThan" stopIfTrue="1">
      <formula>0</formula>
    </cfRule>
  </conditionalFormatting>
  <conditionalFormatting sqref="O7:O8">
    <cfRule type="cellIs" priority="10" dxfId="202" operator="greaterThan" stopIfTrue="1">
      <formula>0</formula>
    </cfRule>
  </conditionalFormatting>
  <conditionalFormatting sqref="P7:Q8">
    <cfRule type="cellIs" priority="11" dxfId="202" operator="greaterThan" stopIfTrue="1">
      <formula>0</formula>
    </cfRule>
  </conditionalFormatting>
  <conditionalFormatting sqref="A7:B7">
    <cfRule type="expression" priority="1" dxfId="202" stopIfTrue="1">
      <formula>$R7&gt;$R8</formula>
    </cfRule>
  </conditionalFormatting>
  <conditionalFormatting sqref="A8:B8">
    <cfRule type="expression" priority="2" dxfId="202" stopIfTrue="1">
      <formula>$R7&lt;$R8</formula>
    </cfRule>
  </conditionalFormatting>
  <conditionalFormatting sqref="H7:K8">
    <cfRule type="expression" priority="3" dxfId="14" stopIfTrue="1">
      <formula>H7=""</formula>
    </cfRule>
    <cfRule type="expression" priority="4" dxfId="202" stopIfTrue="1">
      <formula>H7&gt;0</formula>
    </cfRule>
  </conditionalFormatting>
  <conditionalFormatting sqref="C7:G8">
    <cfRule type="cellIs" priority="5" dxfId="202" operator="greaterThan" stopIfTrue="1">
      <formula>0</formula>
    </cfRule>
  </conditionalFormatting>
  <conditionalFormatting sqref="A10:B10">
    <cfRule type="expression" priority="57" dxfId="202" stopIfTrue="1">
      <formula>$R7&gt;$R8</formula>
    </cfRule>
  </conditionalFormatting>
  <conditionalFormatting sqref="A12:B12">
    <cfRule type="expression" priority="58" dxfId="202" stopIfTrue="1">
      <formula>'8.4（決勝）'!#REF!&gt;$R9</formula>
    </cfRule>
  </conditionalFormatting>
  <conditionalFormatting sqref="A11:B11">
    <cfRule type="expression" priority="59" dxfId="202" stopIfTrue="1">
      <formula>$R8&gt;'8.4（決勝）'!#REF!</formula>
    </cfRule>
  </conditionalFormatting>
  <conditionalFormatting sqref="A13:B13">
    <cfRule type="expression" priority="60" dxfId="202" stopIfTrue="1">
      <formula>$R7&lt;$R8</formula>
    </cfRule>
  </conditionalFormatting>
  <conditionalFormatting sqref="A15:B15">
    <cfRule type="expression" priority="61" dxfId="202" stopIfTrue="1">
      <formula>'8.4（決勝）'!#REF!&lt;$R9</formula>
    </cfRule>
  </conditionalFormatting>
  <conditionalFormatting sqref="A14:B14">
    <cfRule type="expression" priority="62" dxfId="202" stopIfTrue="1">
      <formula>$R8&lt;'8.4（決勝）'!#REF!</formula>
    </cfRule>
  </conditionalFormatting>
  <dataValidations count="3">
    <dataValidation allowBlank="1" showInputMessage="1" showErrorMessage="1" imeMode="halfAlpha" sqref="I1 M1 O1 I4:J4 M4:N4 C7:Q8"/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2013-07-26T04:26:54Z</cp:lastPrinted>
  <dcterms:created xsi:type="dcterms:W3CDTF">2010-06-10T03:11:51Z</dcterms:created>
  <dcterms:modified xsi:type="dcterms:W3CDTF">2016-09-15T07:01:50Z</dcterms:modified>
  <cp:category/>
  <cp:version/>
  <cp:contentType/>
  <cp:contentStatus/>
</cp:coreProperties>
</file>