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4" sheetId="1" r:id="rId1"/>
    <sheet name="7.15" sheetId="2" r:id="rId2"/>
    <sheet name="7.16" sheetId="3" r:id="rId3"/>
    <sheet name="7.17" sheetId="4" r:id="rId4"/>
    <sheet name="7.18" sheetId="5" r:id="rId5"/>
  </sheets>
  <definedNames>
    <definedName name="_xlnm.Print_Area" localSheetId="0">'7.14'!$A$1:$R$29</definedName>
    <definedName name="_xlnm.Print_Area" localSheetId="1">'7.15'!$A$1:$R$29</definedName>
    <definedName name="_xlnm.Print_Area" localSheetId="2">'7.16'!$A$1:$R$29</definedName>
    <definedName name="_xlnm.Print_Area" localSheetId="3">'7.17'!$A$1:$R$29</definedName>
    <definedName name="_xlnm.Print_Area" localSheetId="4">'7.18'!$A$1:$R$29</definedName>
  </definedNames>
  <calcPr fullCalcOnLoad="1"/>
</workbook>
</file>

<file path=xl/sharedStrings.xml><?xml version="1.0" encoding="utf-8"?>
<sst xmlns="http://schemas.openxmlformats.org/spreadsheetml/2006/main" count="482" uniqueCount="154">
  <si>
    <t>月</t>
  </si>
  <si>
    <t>回戦</t>
  </si>
  <si>
    <t>第１試合</t>
  </si>
  <si>
    <t>第</t>
  </si>
  <si>
    <t xml:space="preserve">日 </t>
  </si>
  <si>
    <t>年</t>
  </si>
  <si>
    <t>日 (</t>
  </si>
  <si>
    <t>木</t>
  </si>
  <si>
    <t>)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</si>
  <si>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</si>
  <si>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</si>
  <si>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</si>
  <si>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</si>
  <si>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</si>
  <si>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</si>
  <si>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</si>
  <si>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</si>
  <si>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第２試合</t>
  </si>
  <si>
    <t>山田</t>
  </si>
  <si>
    <t>×</t>
  </si>
  <si>
    <t>学校名</t>
  </si>
  <si>
    <t>合計</t>
  </si>
  <si>
    <t>先発</t>
  </si>
  <si>
    <t>尾崎</t>
  </si>
  <si>
    <t>森本</t>
  </si>
  <si>
    <t>相生産業</t>
  </si>
  <si>
    <t>塩谷</t>
  </si>
  <si>
    <t>岸田</t>
  </si>
  <si>
    <t>高木</t>
  </si>
  <si>
    <t>山本</t>
  </si>
  <si>
    <t>上野</t>
  </si>
  <si>
    <t>黒井</t>
  </si>
  <si>
    <t>齋藤</t>
  </si>
  <si>
    <t>南</t>
  </si>
  <si>
    <t>十</t>
  </si>
  <si>
    <t>十一</t>
  </si>
  <si>
    <t>十二</t>
  </si>
  <si>
    <t>十三</t>
  </si>
  <si>
    <t>十四</t>
  </si>
  <si>
    <t>十五</t>
  </si>
  <si>
    <t>六</t>
  </si>
  <si>
    <t>七</t>
  </si>
  <si>
    <t>八</t>
  </si>
  <si>
    <t>九</t>
  </si>
  <si>
    <t>（5回コールド）</t>
  </si>
  <si>
    <t xml:space="preserve"> 場  所　｛</t>
  </si>
  <si>
    <t>三田城山公園野球場（ｱﾒﾆｽｷｯﾋﾟｰｽﾀｼﾞｱﾑ）</t>
  </si>
  <si>
    <t>｝</t>
  </si>
  <si>
    <t>五</t>
  </si>
  <si>
    <t>四</t>
  </si>
  <si>
    <t>三</t>
  </si>
  <si>
    <t>二</t>
  </si>
  <si>
    <t>一</t>
  </si>
  <si>
    <r>
      <t>第</t>
    </r>
    <r>
      <rPr>
        <b/>
        <sz val="12"/>
        <rFont val="Arial"/>
        <family val="2"/>
      </rPr>
      <t>98</t>
    </r>
    <r>
      <rPr>
        <b/>
        <sz val="12"/>
        <rFont val="ＭＳ Ｐゴシック"/>
        <family val="3"/>
      </rPr>
      <t>回全国高等学校野球選手権 兵庫大会</t>
    </r>
  </si>
  <si>
    <t>神戸甲北</t>
  </si>
  <si>
    <t>三田松聖</t>
  </si>
  <si>
    <t xml:space="preserve">安並 </t>
  </si>
  <si>
    <t>榎</t>
  </si>
  <si>
    <t>宮脇</t>
  </si>
  <si>
    <t>奥山</t>
  </si>
  <si>
    <t>松尾</t>
  </si>
  <si>
    <t>稲富</t>
  </si>
  <si>
    <t>村岡</t>
  </si>
  <si>
    <t>鳴尾</t>
  </si>
  <si>
    <t>田中和</t>
  </si>
  <si>
    <t>藤澤</t>
  </si>
  <si>
    <t>小城</t>
  </si>
  <si>
    <t>植野</t>
  </si>
  <si>
    <t>谷口2</t>
  </si>
  <si>
    <t>秋末</t>
  </si>
  <si>
    <t>金</t>
  </si>
  <si>
    <t>姫路西</t>
  </si>
  <si>
    <t>藤本</t>
  </si>
  <si>
    <t>岩本泰</t>
  </si>
  <si>
    <t>大川</t>
  </si>
  <si>
    <t>福田</t>
  </si>
  <si>
    <t>安保</t>
  </si>
  <si>
    <t>中藤</t>
  </si>
  <si>
    <t>神戸高塚</t>
  </si>
  <si>
    <t>尼崎双星</t>
  </si>
  <si>
    <t>板野</t>
  </si>
  <si>
    <t>山岡</t>
  </si>
  <si>
    <t>長瀬</t>
  </si>
  <si>
    <t>今田</t>
  </si>
  <si>
    <t>吉谷</t>
  </si>
  <si>
    <t>瀧</t>
  </si>
  <si>
    <t>前田</t>
  </si>
  <si>
    <t>土</t>
  </si>
  <si>
    <t>関西学院</t>
  </si>
  <si>
    <t>西宮北</t>
  </si>
  <si>
    <t>伊原木</t>
  </si>
  <si>
    <t>田中</t>
  </si>
  <si>
    <t>角谷</t>
  </si>
  <si>
    <t>井川</t>
  </si>
  <si>
    <t>堀</t>
  </si>
  <si>
    <t>三村</t>
  </si>
  <si>
    <t>妹尾</t>
  </si>
  <si>
    <t>末廣</t>
  </si>
  <si>
    <t>山口</t>
  </si>
  <si>
    <t>神戸鈴蘭台</t>
  </si>
  <si>
    <t>川西緑台</t>
  </si>
  <si>
    <t>X</t>
  </si>
  <si>
    <t>直江</t>
  </si>
  <si>
    <t>太田</t>
  </si>
  <si>
    <t>大原</t>
  </si>
  <si>
    <t>橋本</t>
  </si>
  <si>
    <t>藪原</t>
  </si>
  <si>
    <t>小崎</t>
  </si>
  <si>
    <t>日</t>
  </si>
  <si>
    <t>和田山</t>
  </si>
  <si>
    <t>滝川二</t>
  </si>
  <si>
    <t>木下</t>
  </si>
  <si>
    <t>小北</t>
  </si>
  <si>
    <t>中井</t>
  </si>
  <si>
    <t>栃尾征</t>
  </si>
  <si>
    <t>吉井</t>
  </si>
  <si>
    <t>中山</t>
  </si>
  <si>
    <t>森田</t>
  </si>
  <si>
    <t>松永</t>
  </si>
  <si>
    <t>加古川南</t>
  </si>
  <si>
    <t>赤穂</t>
  </si>
  <si>
    <t>3×</t>
  </si>
  <si>
    <t>三木</t>
  </si>
  <si>
    <t>山中</t>
  </si>
  <si>
    <t>藤田</t>
  </si>
  <si>
    <t>藤野</t>
  </si>
  <si>
    <t>内田</t>
  </si>
  <si>
    <t>南川</t>
  </si>
  <si>
    <t>佐々木</t>
  </si>
  <si>
    <t>長谷川</t>
  </si>
  <si>
    <t>眞殿</t>
  </si>
  <si>
    <t>浦島</t>
  </si>
  <si>
    <t>是澤</t>
  </si>
  <si>
    <t>伊川谷</t>
  </si>
  <si>
    <t>深松</t>
  </si>
  <si>
    <t>松崎</t>
  </si>
  <si>
    <t>鶴谷</t>
  </si>
  <si>
    <t>若林</t>
  </si>
  <si>
    <t>本坊</t>
  </si>
  <si>
    <t>直井</t>
  </si>
  <si>
    <t>須磨学園</t>
  </si>
  <si>
    <t>宝塚</t>
  </si>
  <si>
    <t>村木</t>
  </si>
  <si>
    <t>牧田</t>
  </si>
  <si>
    <t>阪上</t>
  </si>
  <si>
    <t>長嶺</t>
  </si>
  <si>
    <t>辻本</t>
  </si>
  <si>
    <t>清水</t>
  </si>
  <si>
    <t>田村</t>
  </si>
  <si>
    <t>古井</t>
  </si>
  <si>
    <t>(７回コールド)</t>
  </si>
  <si>
    <t>八</t>
  </si>
  <si>
    <t>九</t>
  </si>
  <si>
    <t>(延長11回)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</si>
</sst>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/>
    </border>
    <border>
      <left>
        <color indexed="63"/>
      </left>
      <right style="hair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17" xfId="0" applyFont="1" applyFill="1" applyBorder="1" applyAlignment="1" applyProtection="1">
      <alignment horizontal="center" vertical="center" shrinkToFit="1"/>
      <protection locked="0"/>
    </xf>
    <xf numFmtId="181" fontId="25" fillId="24" borderId="18" xfId="0" applyNumberFormat="1" applyFont="1" applyFill="1" applyBorder="1" applyAlignment="1" applyProtection="1">
      <alignment horizontal="center" vertical="center"/>
      <protection locked="0"/>
    </xf>
    <xf numFmtId="181" fontId="25" fillId="24" borderId="19" xfId="0" applyNumberFormat="1" applyFont="1" applyFill="1" applyBorder="1" applyAlignment="1" applyProtection="1">
      <alignment horizontal="center" vertical="center"/>
      <protection locked="0"/>
    </xf>
    <xf numFmtId="181" fontId="25" fillId="24" borderId="15" xfId="0" applyNumberFormat="1" applyFont="1" applyFill="1" applyBorder="1" applyAlignment="1" applyProtection="1">
      <alignment horizontal="center" vertical="center"/>
      <protection locked="0"/>
    </xf>
    <xf numFmtId="181" fontId="26" fillId="24" borderId="20" xfId="0" applyNumberFormat="1" applyFont="1" applyFill="1" applyBorder="1" applyAlignment="1" applyProtection="1">
      <alignment horizontal="center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9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5" borderId="0" xfId="0" applyFill="1" applyAlignment="1">
      <alignment vertical="center"/>
    </xf>
    <xf numFmtId="0" fontId="0" fillId="25" borderId="20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 horizontal="center" vertical="center"/>
      <protection/>
    </xf>
    <xf numFmtId="0" fontId="0" fillId="25" borderId="14" xfId="0" applyFill="1" applyBorder="1" applyAlignment="1" applyProtection="1">
      <alignment horizontal="center" vertical="center"/>
      <protection/>
    </xf>
    <xf numFmtId="0" fontId="0" fillId="25" borderId="13" xfId="0" applyFill="1" applyBorder="1" applyAlignment="1" applyProtection="1">
      <alignment horizontal="center" vertical="center"/>
      <protection/>
    </xf>
    <xf numFmtId="0" fontId="0" fillId="26" borderId="15" xfId="0" applyFill="1" applyBorder="1" applyAlignment="1" applyProtection="1">
      <alignment horizontal="center" vertical="center"/>
      <protection/>
    </xf>
    <xf numFmtId="0" fontId="0" fillId="26" borderId="14" xfId="0" applyFill="1" applyBorder="1" applyAlignment="1" applyProtection="1">
      <alignment horizontal="center" vertical="center"/>
      <protection/>
    </xf>
    <xf numFmtId="0" fontId="0" fillId="26" borderId="13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>
      <alignment horizontal="right" vertical="center"/>
    </xf>
    <xf numFmtId="0" fontId="0" fillId="24" borderId="10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24" xfId="0" applyNumberForma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0" fillId="24" borderId="16" xfId="0" applyNumberFormat="1" applyFill="1" applyBorder="1" applyAlignment="1" applyProtection="1">
      <alignment horizontal="center" vertical="center"/>
      <protection locked="0"/>
    </xf>
    <xf numFmtId="181" fontId="0" fillId="24" borderId="28" xfId="0" applyNumberFormat="1" applyFill="1" applyBorder="1" applyAlignment="1" applyProtection="1">
      <alignment horizontal="center" vertical="center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181" fontId="0" fillId="24" borderId="30" xfId="0" applyNumberFormat="1" applyFill="1" applyBorder="1" applyAlignment="1" applyProtection="1">
      <alignment horizontal="center" vertical="center"/>
      <protection locked="0"/>
    </xf>
    <xf numFmtId="181" fontId="0" fillId="24" borderId="31" xfId="0" applyNumberForma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horizontal="center" vertical="center" shrinkToFit="1"/>
      <protection/>
    </xf>
    <xf numFmtId="0" fontId="4" fillId="24" borderId="28" xfId="0" applyFont="1" applyFill="1" applyBorder="1" applyAlignment="1" applyProtection="1">
      <alignment horizontal="center" vertical="center" shrinkToFit="1"/>
      <protection/>
    </xf>
    <xf numFmtId="0" fontId="4" fillId="24" borderId="40" xfId="0" applyFont="1" applyFill="1" applyBorder="1" applyAlignment="1" applyProtection="1">
      <alignment horizontal="center" vertical="center" shrinkToFit="1"/>
      <protection/>
    </xf>
    <xf numFmtId="0" fontId="4" fillId="24" borderId="41" xfId="0" applyFont="1" applyFill="1" applyBorder="1" applyAlignment="1" applyProtection="1">
      <alignment horizontal="center" vertical="center" shrinkToFit="1"/>
      <protection/>
    </xf>
    <xf numFmtId="0" fontId="4" fillId="24" borderId="29" xfId="0" applyFont="1" applyFill="1" applyBorder="1" applyAlignment="1" applyProtection="1">
      <alignment horizontal="center" vertical="center" shrinkToFit="1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45" xfId="0" applyFill="1" applyBorder="1" applyAlignment="1" applyProtection="1">
      <alignment horizontal="center" vertical="center"/>
      <protection/>
    </xf>
    <xf numFmtId="0" fontId="0" fillId="25" borderId="15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44" xfId="0" applyFont="1" applyFill="1" applyBorder="1" applyAlignment="1" applyProtection="1">
      <alignment horizontal="center" vertical="center"/>
      <protection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4" fillId="24" borderId="44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5" borderId="44" xfId="0" applyFill="1" applyBorder="1" applyAlignment="1" applyProtection="1">
      <alignment horizontal="distributed" vertical="center"/>
      <protection/>
    </xf>
    <xf numFmtId="0" fontId="0" fillId="25" borderId="11" xfId="0" applyFill="1" applyBorder="1" applyAlignment="1" applyProtection="1">
      <alignment horizontal="distributed" vertical="center"/>
      <protection/>
    </xf>
    <xf numFmtId="0" fontId="7" fillId="24" borderId="44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4" fillId="24" borderId="27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28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40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41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29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31" xfId="0" applyNumberFormat="1" applyFont="1" applyFill="1" applyBorder="1" applyAlignment="1" applyProtection="1">
      <alignment horizontal="distributed" vertical="center" indent="1" shrinkToFit="1"/>
      <protection/>
    </xf>
    <xf numFmtId="0" fontId="4" fillId="24" borderId="44" xfId="0" applyNumberFormat="1" applyFont="1" applyFill="1" applyBorder="1" applyAlignment="1" applyProtection="1">
      <alignment horizontal="distributed" vertical="center" indent="1" shrinkToFit="1"/>
      <protection locked="0"/>
    </xf>
    <xf numFmtId="0" fontId="4" fillId="24" borderId="11" xfId="0" applyNumberFormat="1" applyFont="1" applyFill="1" applyBorder="1" applyAlignment="1" applyProtection="1">
      <alignment horizontal="distributed" vertical="center" indent="1" shrinkToFit="1"/>
      <protection locked="0"/>
    </xf>
    <xf numFmtId="0" fontId="0" fillId="24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12" xfId="0" applyNumberFormat="1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0" fillId="24" borderId="47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2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7" t="s">
        <v>53</v>
      </c>
      <c r="B1" s="88"/>
      <c r="C1" s="88"/>
      <c r="D1" s="88"/>
      <c r="E1" s="88"/>
      <c r="F1" s="88"/>
      <c r="G1" s="88"/>
      <c r="H1" s="34" t="s">
        <v>3</v>
      </c>
      <c r="I1" s="20">
        <v>6</v>
      </c>
      <c r="J1" s="14" t="s">
        <v>4</v>
      </c>
      <c r="K1" s="35">
        <v>2016</v>
      </c>
      <c r="L1" s="2" t="s">
        <v>5</v>
      </c>
      <c r="M1" s="21">
        <v>7</v>
      </c>
      <c r="N1" s="2" t="s">
        <v>0</v>
      </c>
      <c r="O1" s="21">
        <v>14</v>
      </c>
      <c r="P1" s="1" t="s">
        <v>6</v>
      </c>
      <c r="Q1" s="36" t="s">
        <v>7</v>
      </c>
      <c r="R1" s="3" t="s">
        <v>8</v>
      </c>
    </row>
    <row r="2" ht="5.25" customHeight="1"/>
    <row r="3" spans="8:18" ht="18.75" customHeight="1">
      <c r="H3" s="89" t="s">
        <v>45</v>
      </c>
      <c r="I3" s="89"/>
      <c r="J3" s="90" t="s">
        <v>46</v>
      </c>
      <c r="K3" s="90"/>
      <c r="L3" s="90"/>
      <c r="M3" s="90"/>
      <c r="N3" s="90"/>
      <c r="O3" s="90"/>
      <c r="P3" s="90"/>
      <c r="Q3" s="90"/>
      <c r="R3" s="25" t="s">
        <v>47</v>
      </c>
    </row>
    <row r="4" spans="1:20" s="38" customFormat="1" ht="18.75" customHeight="1">
      <c r="A4" s="37"/>
      <c r="B4" s="15">
        <v>2</v>
      </c>
      <c r="C4" s="5" t="s">
        <v>1</v>
      </c>
      <c r="D4" s="4"/>
      <c r="E4" s="80" t="s">
        <v>2</v>
      </c>
      <c r="F4" s="80"/>
      <c r="G4" s="81" t="s">
        <v>9</v>
      </c>
      <c r="H4" s="81"/>
      <c r="I4" s="82">
        <v>0.41458333333333336</v>
      </c>
      <c r="J4" s="82"/>
      <c r="K4" s="83" t="s">
        <v>10</v>
      </c>
      <c r="L4" s="83"/>
      <c r="M4" s="82">
        <v>0.4861111111111111</v>
      </c>
      <c r="N4" s="82"/>
      <c r="O4" s="83" t="s">
        <v>11</v>
      </c>
      <c r="P4" s="83"/>
      <c r="Q4" s="84">
        <f>SUM(M4-I4)</f>
        <v>0.07152777777777775</v>
      </c>
      <c r="R4" s="84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s="26" customFormat="1" ht="21" customHeight="1">
      <c r="A6" s="85" t="s">
        <v>20</v>
      </c>
      <c r="B6" s="86"/>
      <c r="C6" s="33" t="s">
        <v>52</v>
      </c>
      <c r="D6" s="32" t="s">
        <v>51</v>
      </c>
      <c r="E6" s="31" t="s">
        <v>50</v>
      </c>
      <c r="F6" s="33" t="s">
        <v>49</v>
      </c>
      <c r="G6" s="32" t="s">
        <v>48</v>
      </c>
      <c r="H6" s="31" t="s">
        <v>40</v>
      </c>
      <c r="I6" s="33" t="s">
        <v>41</v>
      </c>
      <c r="J6" s="32" t="s">
        <v>42</v>
      </c>
      <c r="K6" s="31" t="s">
        <v>43</v>
      </c>
      <c r="L6" s="30" t="s">
        <v>34</v>
      </c>
      <c r="M6" s="29" t="s">
        <v>35</v>
      </c>
      <c r="N6" s="28" t="s">
        <v>36</v>
      </c>
      <c r="O6" s="30" t="s">
        <v>37</v>
      </c>
      <c r="P6" s="29" t="s">
        <v>38</v>
      </c>
      <c r="Q6" s="28" t="s">
        <v>39</v>
      </c>
      <c r="R6" s="27" t="s">
        <v>21</v>
      </c>
    </row>
    <row r="7" spans="1:18" ht="27.75" customHeight="1">
      <c r="A7" s="78" t="s">
        <v>54</v>
      </c>
      <c r="B7" s="79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8">
        <v>0</v>
      </c>
      <c r="I7" s="16">
        <v>0</v>
      </c>
      <c r="J7" s="17">
        <v>0</v>
      </c>
      <c r="K7" s="18">
        <v>0</v>
      </c>
      <c r="L7" s="40"/>
      <c r="M7" s="41"/>
      <c r="N7" s="42"/>
      <c r="O7" s="40"/>
      <c r="P7" s="41"/>
      <c r="Q7" s="42"/>
      <c r="R7" s="19">
        <f>SUM(C7:Q7)</f>
        <v>0</v>
      </c>
    </row>
    <row r="8" spans="1:18" ht="27.75" customHeight="1">
      <c r="A8" s="78" t="s">
        <v>55</v>
      </c>
      <c r="B8" s="79"/>
      <c r="C8" s="16">
        <v>0</v>
      </c>
      <c r="D8" s="17">
        <v>0</v>
      </c>
      <c r="E8" s="18">
        <v>0</v>
      </c>
      <c r="F8" s="16">
        <v>0</v>
      </c>
      <c r="G8" s="17">
        <v>1</v>
      </c>
      <c r="H8" s="18">
        <v>1</v>
      </c>
      <c r="I8" s="16">
        <v>1</v>
      </c>
      <c r="J8" s="17">
        <v>1</v>
      </c>
      <c r="K8" s="18" t="s">
        <v>19</v>
      </c>
      <c r="L8" s="40"/>
      <c r="M8" s="41"/>
      <c r="N8" s="42"/>
      <c r="O8" s="40"/>
      <c r="P8" s="41"/>
      <c r="Q8" s="42"/>
      <c r="R8" s="19">
        <f>SUM(C8:Q8)</f>
        <v>4</v>
      </c>
    </row>
    <row r="9" spans="1:18" ht="21" customHeight="1">
      <c r="A9" s="85" t="s">
        <v>20</v>
      </c>
      <c r="B9" s="86"/>
      <c r="C9" s="70" t="s">
        <v>12</v>
      </c>
      <c r="D9" s="71"/>
      <c r="E9" s="71"/>
      <c r="F9" s="71"/>
      <c r="G9" s="71"/>
      <c r="H9" s="72"/>
      <c r="I9" s="73" t="s">
        <v>13</v>
      </c>
      <c r="J9" s="74"/>
      <c r="K9" s="75" t="s">
        <v>14</v>
      </c>
      <c r="L9" s="76"/>
      <c r="M9" s="77" t="s">
        <v>15</v>
      </c>
      <c r="N9" s="76"/>
      <c r="O9" s="73" t="s">
        <v>16</v>
      </c>
      <c r="P9" s="71"/>
      <c r="Q9" s="71"/>
      <c r="R9" s="74"/>
    </row>
    <row r="10" spans="1:18" ht="16.5" customHeight="1">
      <c r="A10" s="62" t="str">
        <f>A7</f>
        <v>神戸甲北</v>
      </c>
      <c r="B10" s="63"/>
      <c r="C10" s="43" t="s">
        <v>22</v>
      </c>
      <c r="D10" s="56" t="s">
        <v>56</v>
      </c>
      <c r="E10" s="68"/>
      <c r="F10" s="22">
        <v>4</v>
      </c>
      <c r="G10" s="56" t="s">
        <v>57</v>
      </c>
      <c r="H10" s="68"/>
      <c r="I10" s="56" t="s">
        <v>58</v>
      </c>
      <c r="J10" s="57"/>
      <c r="K10" s="69"/>
      <c r="L10" s="68"/>
      <c r="M10" s="56"/>
      <c r="N10" s="68"/>
      <c r="O10" s="56"/>
      <c r="P10" s="68"/>
      <c r="Q10" s="56"/>
      <c r="R10" s="57"/>
    </row>
    <row r="11" spans="1:18" ht="16.5" customHeight="1">
      <c r="A11" s="64"/>
      <c r="B11" s="65"/>
      <c r="C11" s="44">
        <v>2</v>
      </c>
      <c r="D11" s="58" t="s">
        <v>59</v>
      </c>
      <c r="E11" s="59"/>
      <c r="F11" s="23">
        <v>5</v>
      </c>
      <c r="G11" s="58"/>
      <c r="H11" s="59"/>
      <c r="I11" s="58"/>
      <c r="J11" s="60"/>
      <c r="K11" s="61"/>
      <c r="L11" s="59"/>
      <c r="M11" s="58"/>
      <c r="N11" s="59"/>
      <c r="O11" s="58"/>
      <c r="P11" s="59"/>
      <c r="Q11" s="58"/>
      <c r="R11" s="60"/>
    </row>
    <row r="12" spans="1:18" ht="16.5" customHeight="1">
      <c r="A12" s="66"/>
      <c r="B12" s="67"/>
      <c r="C12" s="45">
        <v>3</v>
      </c>
      <c r="D12" s="52" t="s">
        <v>60</v>
      </c>
      <c r="E12" s="54"/>
      <c r="F12" s="24">
        <v>6</v>
      </c>
      <c r="G12" s="52"/>
      <c r="H12" s="54"/>
      <c r="I12" s="52"/>
      <c r="J12" s="53"/>
      <c r="K12" s="55"/>
      <c r="L12" s="54"/>
      <c r="M12" s="52"/>
      <c r="N12" s="54"/>
      <c r="O12" s="52"/>
      <c r="P12" s="54"/>
      <c r="Q12" s="52"/>
      <c r="R12" s="53"/>
    </row>
    <row r="13" spans="1:18" ht="16.5" customHeight="1">
      <c r="A13" s="62" t="str">
        <f>A8</f>
        <v>三田松聖</v>
      </c>
      <c r="B13" s="63"/>
      <c r="C13" s="43" t="s">
        <v>22</v>
      </c>
      <c r="D13" s="56" t="s">
        <v>32</v>
      </c>
      <c r="E13" s="68"/>
      <c r="F13" s="22">
        <v>4</v>
      </c>
      <c r="G13" s="56"/>
      <c r="H13" s="68"/>
      <c r="I13" s="56" t="s">
        <v>61</v>
      </c>
      <c r="J13" s="57"/>
      <c r="K13" s="69"/>
      <c r="L13" s="68"/>
      <c r="M13" s="56"/>
      <c r="N13" s="68"/>
      <c r="O13" s="56"/>
      <c r="P13" s="68"/>
      <c r="Q13" s="56"/>
      <c r="R13" s="57"/>
    </row>
    <row r="14" spans="1:18" ht="16.5" customHeight="1">
      <c r="A14" s="64"/>
      <c r="B14" s="65"/>
      <c r="C14" s="44">
        <v>2</v>
      </c>
      <c r="D14" s="58"/>
      <c r="E14" s="59"/>
      <c r="F14" s="23">
        <v>5</v>
      </c>
      <c r="G14" s="58"/>
      <c r="H14" s="59"/>
      <c r="I14" s="58"/>
      <c r="J14" s="60"/>
      <c r="K14" s="61"/>
      <c r="L14" s="59"/>
      <c r="M14" s="58"/>
      <c r="N14" s="59"/>
      <c r="O14" s="58"/>
      <c r="P14" s="59"/>
      <c r="Q14" s="58"/>
      <c r="R14" s="60"/>
    </row>
    <row r="15" spans="1:18" ht="16.5" customHeight="1">
      <c r="A15" s="66"/>
      <c r="B15" s="67"/>
      <c r="C15" s="45">
        <v>3</v>
      </c>
      <c r="D15" s="52"/>
      <c r="E15" s="54"/>
      <c r="F15" s="24">
        <v>6</v>
      </c>
      <c r="G15" s="52"/>
      <c r="H15" s="54"/>
      <c r="I15" s="52"/>
      <c r="J15" s="53"/>
      <c r="K15" s="55"/>
      <c r="L15" s="54"/>
      <c r="M15" s="52"/>
      <c r="N15" s="54"/>
      <c r="O15" s="52"/>
      <c r="P15" s="54"/>
      <c r="Q15" s="52"/>
      <c r="R15" s="53"/>
    </row>
    <row r="16" spans="9:18" ht="11.25" customHeight="1">
      <c r="I16" s="12"/>
      <c r="J16" s="13"/>
      <c r="K16" s="12"/>
      <c r="L16" s="12"/>
      <c r="M16" s="12"/>
      <c r="N16" s="12"/>
      <c r="O16" s="12"/>
      <c r="P16" s="12"/>
      <c r="Q16" s="12"/>
      <c r="R16" s="12"/>
    </row>
    <row r="17" spans="1:20" s="38" customFormat="1" ht="18.75" customHeight="1">
      <c r="A17" s="37"/>
      <c r="B17" s="15">
        <v>2</v>
      </c>
      <c r="C17" s="5" t="s">
        <v>1</v>
      </c>
      <c r="D17" s="4"/>
      <c r="E17" s="80" t="s">
        <v>17</v>
      </c>
      <c r="F17" s="80"/>
      <c r="G17" s="81" t="s">
        <v>9</v>
      </c>
      <c r="H17" s="81"/>
      <c r="I17" s="82">
        <v>0.5201388888888889</v>
      </c>
      <c r="J17" s="82"/>
      <c r="K17" s="83" t="s">
        <v>10</v>
      </c>
      <c r="L17" s="83"/>
      <c r="M17" s="82">
        <v>0.5861111111111111</v>
      </c>
      <c r="N17" s="82"/>
      <c r="O17" s="83" t="s">
        <v>11</v>
      </c>
      <c r="P17" s="83"/>
      <c r="Q17" s="84">
        <f>SUM(M17-I17)</f>
        <v>0.06597222222222221</v>
      </c>
      <c r="R17" s="84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s="26" customFormat="1" ht="21" customHeight="1">
      <c r="A19" s="85" t="s">
        <v>20</v>
      </c>
      <c r="B19" s="86"/>
      <c r="C19" s="33" t="s">
        <v>52</v>
      </c>
      <c r="D19" s="32" t="s">
        <v>51</v>
      </c>
      <c r="E19" s="31" t="s">
        <v>50</v>
      </c>
      <c r="F19" s="33" t="s">
        <v>49</v>
      </c>
      <c r="G19" s="32" t="s">
        <v>48</v>
      </c>
      <c r="H19" s="31" t="s">
        <v>40</v>
      </c>
      <c r="I19" s="33" t="s">
        <v>41</v>
      </c>
      <c r="J19" s="29" t="s">
        <v>151</v>
      </c>
      <c r="K19" s="28" t="s">
        <v>152</v>
      </c>
      <c r="L19" s="30" t="s">
        <v>34</v>
      </c>
      <c r="M19" s="29" t="s">
        <v>35</v>
      </c>
      <c r="N19" s="28" t="s">
        <v>36</v>
      </c>
      <c r="O19" s="30" t="s">
        <v>37</v>
      </c>
      <c r="P19" s="29" t="s">
        <v>38</v>
      </c>
      <c r="Q19" s="28" t="s">
        <v>39</v>
      </c>
      <c r="R19" s="27" t="s">
        <v>21</v>
      </c>
    </row>
    <row r="20" spans="1:18" ht="27.75" customHeight="1">
      <c r="A20" s="78" t="s">
        <v>62</v>
      </c>
      <c r="B20" s="79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6">
        <v>0</v>
      </c>
      <c r="J20" s="17"/>
      <c r="K20" s="18"/>
      <c r="L20" s="46" t="s">
        <v>150</v>
      </c>
      <c r="M20" s="47"/>
      <c r="N20" s="48"/>
      <c r="O20" s="40"/>
      <c r="P20" s="41"/>
      <c r="Q20" s="42"/>
      <c r="R20" s="19">
        <f>SUM(C20:Q20)</f>
        <v>0</v>
      </c>
    </row>
    <row r="21" spans="1:18" ht="27.75" customHeight="1">
      <c r="A21" s="78" t="s">
        <v>63</v>
      </c>
      <c r="B21" s="79"/>
      <c r="C21" s="16">
        <v>0</v>
      </c>
      <c r="D21" s="17">
        <v>3</v>
      </c>
      <c r="E21" s="18">
        <v>0</v>
      </c>
      <c r="F21" s="16">
        <v>2</v>
      </c>
      <c r="G21" s="17">
        <v>2</v>
      </c>
      <c r="H21" s="18">
        <v>0</v>
      </c>
      <c r="I21" s="16" t="s">
        <v>19</v>
      </c>
      <c r="J21" s="17"/>
      <c r="K21" s="18"/>
      <c r="L21" s="49"/>
      <c r="M21" s="50"/>
      <c r="N21" s="51"/>
      <c r="O21" s="40"/>
      <c r="P21" s="41"/>
      <c r="Q21" s="42"/>
      <c r="R21" s="19">
        <f>SUM(C21:Q21)</f>
        <v>7</v>
      </c>
    </row>
    <row r="22" spans="1:18" ht="21" customHeight="1">
      <c r="A22" s="85" t="s">
        <v>20</v>
      </c>
      <c r="B22" s="86"/>
      <c r="C22" s="70" t="s">
        <v>12</v>
      </c>
      <c r="D22" s="71"/>
      <c r="E22" s="71"/>
      <c r="F22" s="71"/>
      <c r="G22" s="71"/>
      <c r="H22" s="72"/>
      <c r="I22" s="73" t="s">
        <v>13</v>
      </c>
      <c r="J22" s="74"/>
      <c r="K22" s="75" t="s">
        <v>14</v>
      </c>
      <c r="L22" s="76"/>
      <c r="M22" s="77" t="s">
        <v>15</v>
      </c>
      <c r="N22" s="76"/>
      <c r="O22" s="73" t="s">
        <v>16</v>
      </c>
      <c r="P22" s="71"/>
      <c r="Q22" s="71"/>
      <c r="R22" s="74"/>
    </row>
    <row r="23" spans="1:18" ht="16.5" customHeight="1">
      <c r="A23" s="62" t="str">
        <f>A20</f>
        <v>村岡</v>
      </c>
      <c r="B23" s="63"/>
      <c r="C23" s="43" t="s">
        <v>22</v>
      </c>
      <c r="D23" s="56" t="s">
        <v>64</v>
      </c>
      <c r="E23" s="68"/>
      <c r="F23" s="22">
        <v>4</v>
      </c>
      <c r="G23" s="56"/>
      <c r="H23" s="68"/>
      <c r="I23" s="56" t="s">
        <v>31</v>
      </c>
      <c r="J23" s="57"/>
      <c r="K23" s="69"/>
      <c r="L23" s="68"/>
      <c r="M23" s="56"/>
      <c r="N23" s="68"/>
      <c r="O23" s="56"/>
      <c r="P23" s="68"/>
      <c r="Q23" s="56"/>
      <c r="R23" s="57"/>
    </row>
    <row r="24" spans="1:18" ht="16.5" customHeight="1">
      <c r="A24" s="64"/>
      <c r="B24" s="65"/>
      <c r="C24" s="44">
        <v>2</v>
      </c>
      <c r="D24" s="58" t="s">
        <v>65</v>
      </c>
      <c r="E24" s="59"/>
      <c r="F24" s="23">
        <v>5</v>
      </c>
      <c r="G24" s="58"/>
      <c r="H24" s="59"/>
      <c r="I24" s="58"/>
      <c r="J24" s="60"/>
      <c r="K24" s="61"/>
      <c r="L24" s="59"/>
      <c r="M24" s="58"/>
      <c r="N24" s="59"/>
      <c r="O24" s="58"/>
      <c r="P24" s="59"/>
      <c r="Q24" s="58"/>
      <c r="R24" s="60"/>
    </row>
    <row r="25" spans="1:18" ht="16.5" customHeight="1">
      <c r="A25" s="66"/>
      <c r="B25" s="67"/>
      <c r="C25" s="45">
        <v>3</v>
      </c>
      <c r="D25" s="52"/>
      <c r="E25" s="54"/>
      <c r="F25" s="24">
        <v>6</v>
      </c>
      <c r="G25" s="52"/>
      <c r="H25" s="54"/>
      <c r="I25" s="52"/>
      <c r="J25" s="53"/>
      <c r="K25" s="55"/>
      <c r="L25" s="54"/>
      <c r="M25" s="52"/>
      <c r="N25" s="54"/>
      <c r="O25" s="52"/>
      <c r="P25" s="54"/>
      <c r="Q25" s="52"/>
      <c r="R25" s="53"/>
    </row>
    <row r="26" spans="1:18" ht="16.5" customHeight="1">
      <c r="A26" s="62" t="str">
        <f>A21</f>
        <v>鳴尾</v>
      </c>
      <c r="B26" s="63"/>
      <c r="C26" s="43" t="s">
        <v>22</v>
      </c>
      <c r="D26" s="56" t="s">
        <v>66</v>
      </c>
      <c r="E26" s="68"/>
      <c r="F26" s="22">
        <v>4</v>
      </c>
      <c r="G26" s="56"/>
      <c r="H26" s="68"/>
      <c r="I26" s="56" t="s">
        <v>67</v>
      </c>
      <c r="J26" s="57"/>
      <c r="K26" s="69"/>
      <c r="L26" s="68"/>
      <c r="M26" s="56" t="s">
        <v>68</v>
      </c>
      <c r="N26" s="68"/>
      <c r="O26" s="56"/>
      <c r="P26" s="68"/>
      <c r="Q26" s="56"/>
      <c r="R26" s="57"/>
    </row>
    <row r="27" spans="1:18" ht="16.5" customHeight="1">
      <c r="A27" s="64"/>
      <c r="B27" s="65"/>
      <c r="C27" s="44">
        <v>2</v>
      </c>
      <c r="D27" s="58" t="s">
        <v>69</v>
      </c>
      <c r="E27" s="59"/>
      <c r="F27" s="23">
        <v>5</v>
      </c>
      <c r="G27" s="58"/>
      <c r="H27" s="59"/>
      <c r="I27" s="58"/>
      <c r="J27" s="60"/>
      <c r="K27" s="61"/>
      <c r="L27" s="59"/>
      <c r="M27" s="58"/>
      <c r="N27" s="59"/>
      <c r="O27" s="58"/>
      <c r="P27" s="59"/>
      <c r="Q27" s="58"/>
      <c r="R27" s="60"/>
    </row>
    <row r="28" spans="1:18" ht="16.5" customHeight="1">
      <c r="A28" s="66"/>
      <c r="B28" s="67"/>
      <c r="C28" s="45">
        <v>3</v>
      </c>
      <c r="D28" s="52"/>
      <c r="E28" s="54"/>
      <c r="F28" s="24">
        <v>6</v>
      </c>
      <c r="G28" s="52"/>
      <c r="H28" s="54"/>
      <c r="I28" s="52"/>
      <c r="J28" s="53"/>
      <c r="K28" s="55"/>
      <c r="L28" s="54"/>
      <c r="M28" s="52"/>
      <c r="N28" s="54"/>
      <c r="O28" s="52"/>
      <c r="P28" s="54"/>
      <c r="Q28" s="52"/>
      <c r="R28" s="53"/>
    </row>
    <row r="29" spans="9:18" ht="11.25" customHeight="1">
      <c r="I29" s="12"/>
      <c r="J29" s="13"/>
      <c r="K29" s="12"/>
      <c r="L29" s="12"/>
      <c r="M29" s="12"/>
      <c r="N29" s="12"/>
      <c r="O29" s="12"/>
      <c r="P29" s="12"/>
      <c r="Q29" s="12"/>
      <c r="R29" s="12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1"/>
  </mergeCells>
  <conditionalFormatting sqref="R20">
    <cfRule type="expression" priority="13" dxfId="128" stopIfTrue="1">
      <formula>$R20&gt;$R21</formula>
    </cfRule>
  </conditionalFormatting>
  <conditionalFormatting sqref="R21">
    <cfRule type="expression" priority="14" dxfId="128" stopIfTrue="1">
      <formula>$R21&gt;$R20</formula>
    </cfRule>
  </conditionalFormatting>
  <conditionalFormatting sqref="A20:B20">
    <cfRule type="expression" priority="15" dxfId="128" stopIfTrue="1">
      <formula>$R20&gt;$R21</formula>
    </cfRule>
  </conditionalFormatting>
  <conditionalFormatting sqref="A21:B21">
    <cfRule type="expression" priority="16" dxfId="128" stopIfTrue="1">
      <formula>$R20&lt;$R21</formula>
    </cfRule>
  </conditionalFormatting>
  <conditionalFormatting sqref="C20:C21">
    <cfRule type="cellIs" priority="19" dxfId="128" operator="greaterThan" stopIfTrue="1">
      <formula>0</formula>
    </cfRule>
  </conditionalFormatting>
  <conditionalFormatting sqref="D20:E21">
    <cfRule type="cellIs" priority="20" dxfId="128" operator="greaterThan" stopIfTrue="1">
      <formula>0</formula>
    </cfRule>
  </conditionalFormatting>
  <conditionalFormatting sqref="F20:F21">
    <cfRule type="cellIs" priority="21" dxfId="128" operator="greaterThan" stopIfTrue="1">
      <formula>0</formula>
    </cfRule>
  </conditionalFormatting>
  <conditionalFormatting sqref="G20:H21">
    <cfRule type="cellIs" priority="22" dxfId="128" operator="greaterThan" stopIfTrue="1">
      <formula>0</formula>
    </cfRule>
  </conditionalFormatting>
  <conditionalFormatting sqref="I20:I21">
    <cfRule type="cellIs" priority="23" dxfId="128" operator="greaterThan" stopIfTrue="1">
      <formula>0</formula>
    </cfRule>
  </conditionalFormatting>
  <conditionalFormatting sqref="J20:K21">
    <cfRule type="cellIs" priority="24" dxfId="128" operator="greaterThan" stopIfTrue="1">
      <formula>0</formula>
    </cfRule>
  </conditionalFormatting>
  <conditionalFormatting sqref="R7">
    <cfRule type="expression" priority="25" dxfId="128" stopIfTrue="1">
      <formula>$R7&gt;$R8</formula>
    </cfRule>
  </conditionalFormatting>
  <conditionalFormatting sqref="R8">
    <cfRule type="expression" priority="26" dxfId="128" stopIfTrue="1">
      <formula>$R8&gt;$R7</formula>
    </cfRule>
  </conditionalFormatting>
  <conditionalFormatting sqref="A7:B7">
    <cfRule type="expression" priority="27" dxfId="128" stopIfTrue="1">
      <formula>$R7&gt;$R8</formula>
    </cfRule>
  </conditionalFormatting>
  <conditionalFormatting sqref="A8:B8">
    <cfRule type="expression" priority="28" dxfId="128" stopIfTrue="1">
      <formula>$R7&lt;$R8</formula>
    </cfRule>
  </conditionalFormatting>
  <conditionalFormatting sqref="C7:C8">
    <cfRule type="cellIs" priority="31" dxfId="128" operator="greaterThan" stopIfTrue="1">
      <formula>0</formula>
    </cfRule>
  </conditionalFormatting>
  <conditionalFormatting sqref="D7:E8">
    <cfRule type="cellIs" priority="32" dxfId="128" operator="greaterThan" stopIfTrue="1">
      <formula>0</formula>
    </cfRule>
  </conditionalFormatting>
  <conditionalFormatting sqref="F7:F8">
    <cfRule type="cellIs" priority="33" dxfId="128" operator="greaterThan" stopIfTrue="1">
      <formula>0</formula>
    </cfRule>
  </conditionalFormatting>
  <conditionalFormatting sqref="G7:H8">
    <cfRule type="cellIs" priority="34" dxfId="128" operator="greaterThan" stopIfTrue="1">
      <formula>0</formula>
    </cfRule>
  </conditionalFormatting>
  <conditionalFormatting sqref="I7:I8">
    <cfRule type="cellIs" priority="35" dxfId="128" operator="greaterThan" stopIfTrue="1">
      <formula>0</formula>
    </cfRule>
  </conditionalFormatting>
  <conditionalFormatting sqref="J7:K8">
    <cfRule type="cellIs" priority="36" dxfId="128" operator="greaterThan" stopIfTrue="1">
      <formula>0</formula>
    </cfRule>
  </conditionalFormatting>
  <conditionalFormatting sqref="A23:B23 A10:B10">
    <cfRule type="expression" priority="37" dxfId="128" stopIfTrue="1">
      <formula>$R7&gt;$R8</formula>
    </cfRule>
  </conditionalFormatting>
  <conditionalFormatting sqref="A25:B25 A12:B12">
    <cfRule type="expression" priority="38" dxfId="128" stopIfTrue="1">
      <formula>'7.14'!#REF!&gt;$R9</formula>
    </cfRule>
  </conditionalFormatting>
  <conditionalFormatting sqref="A24:B24 A11:B11">
    <cfRule type="expression" priority="39" dxfId="128" stopIfTrue="1">
      <formula>$R8&gt;'7.14'!#REF!</formula>
    </cfRule>
  </conditionalFormatting>
  <conditionalFormatting sqref="A26:B26 A13:B13">
    <cfRule type="expression" priority="40" dxfId="128" stopIfTrue="1">
      <formula>$R7&lt;$R8</formula>
    </cfRule>
  </conditionalFormatting>
  <conditionalFormatting sqref="A28:B28 A15:B15">
    <cfRule type="expression" priority="41" dxfId="128" stopIfTrue="1">
      <formula>'7.14'!#REF!&lt;$R9</formula>
    </cfRule>
  </conditionalFormatting>
  <conditionalFormatting sqref="A27:B27 A14:B14">
    <cfRule type="expression" priority="42" dxfId="128" stopIfTrue="1">
      <formula>$R8&lt;'7.14'!#REF!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K21 L20 O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7" t="s">
        <v>53</v>
      </c>
      <c r="B1" s="88"/>
      <c r="C1" s="88"/>
      <c r="D1" s="88"/>
      <c r="E1" s="88"/>
      <c r="F1" s="88"/>
      <c r="G1" s="88"/>
      <c r="H1" s="34" t="s">
        <v>3</v>
      </c>
      <c r="I1" s="20">
        <v>7</v>
      </c>
      <c r="J1" s="14" t="s">
        <v>4</v>
      </c>
      <c r="K1" s="35">
        <v>2016</v>
      </c>
      <c r="L1" s="2" t="s">
        <v>5</v>
      </c>
      <c r="M1" s="21">
        <v>7</v>
      </c>
      <c r="N1" s="2" t="s">
        <v>0</v>
      </c>
      <c r="O1" s="21">
        <v>15</v>
      </c>
      <c r="P1" s="1" t="s">
        <v>6</v>
      </c>
      <c r="Q1" s="36" t="s">
        <v>70</v>
      </c>
      <c r="R1" s="3" t="s">
        <v>8</v>
      </c>
    </row>
    <row r="2" ht="5.25" customHeight="1"/>
    <row r="3" spans="8:18" ht="18.75" customHeight="1">
      <c r="H3" s="89" t="s">
        <v>45</v>
      </c>
      <c r="I3" s="89"/>
      <c r="J3" s="90" t="s">
        <v>46</v>
      </c>
      <c r="K3" s="90"/>
      <c r="L3" s="90"/>
      <c r="M3" s="90"/>
      <c r="N3" s="90"/>
      <c r="O3" s="90"/>
      <c r="P3" s="90"/>
      <c r="Q3" s="90"/>
      <c r="R3" s="25" t="s">
        <v>47</v>
      </c>
    </row>
    <row r="4" spans="1:20" s="38" customFormat="1" ht="18.75" customHeight="1">
      <c r="A4" s="37"/>
      <c r="B4" s="15">
        <v>2</v>
      </c>
      <c r="C4" s="5" t="s">
        <v>1</v>
      </c>
      <c r="D4" s="4"/>
      <c r="E4" s="80" t="s">
        <v>2</v>
      </c>
      <c r="F4" s="80"/>
      <c r="G4" s="81" t="s">
        <v>9</v>
      </c>
      <c r="H4" s="81"/>
      <c r="I4" s="82">
        <v>0.4166666666666667</v>
      </c>
      <c r="J4" s="82"/>
      <c r="K4" s="83" t="s">
        <v>10</v>
      </c>
      <c r="L4" s="83"/>
      <c r="M4" s="82">
        <v>0.5006944444444444</v>
      </c>
      <c r="N4" s="82"/>
      <c r="O4" s="83" t="s">
        <v>11</v>
      </c>
      <c r="P4" s="83"/>
      <c r="Q4" s="84">
        <f>SUM(M4-I4)</f>
        <v>0.08402777777777776</v>
      </c>
      <c r="R4" s="84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s="26" customFormat="1" ht="21" customHeight="1">
      <c r="A6" s="85" t="s">
        <v>20</v>
      </c>
      <c r="B6" s="86"/>
      <c r="C6" s="33" t="s">
        <v>52</v>
      </c>
      <c r="D6" s="32" t="s">
        <v>51</v>
      </c>
      <c r="E6" s="31" t="s">
        <v>50</v>
      </c>
      <c r="F6" s="33" t="s">
        <v>49</v>
      </c>
      <c r="G6" s="32" t="s">
        <v>48</v>
      </c>
      <c r="H6" s="31" t="s">
        <v>40</v>
      </c>
      <c r="I6" s="33" t="s">
        <v>41</v>
      </c>
      <c r="J6" s="32" t="s">
        <v>42</v>
      </c>
      <c r="K6" s="31" t="s">
        <v>43</v>
      </c>
      <c r="L6" s="30" t="s">
        <v>34</v>
      </c>
      <c r="M6" s="29" t="s">
        <v>35</v>
      </c>
      <c r="N6" s="28" t="s">
        <v>36</v>
      </c>
      <c r="O6" s="30" t="s">
        <v>37</v>
      </c>
      <c r="P6" s="29" t="s">
        <v>38</v>
      </c>
      <c r="Q6" s="28" t="s">
        <v>39</v>
      </c>
      <c r="R6" s="27" t="s">
        <v>21</v>
      </c>
    </row>
    <row r="7" spans="1:18" ht="27.75" customHeight="1">
      <c r="A7" s="78" t="s">
        <v>25</v>
      </c>
      <c r="B7" s="79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8">
        <v>0</v>
      </c>
      <c r="I7" s="16">
        <v>0</v>
      </c>
      <c r="J7" s="17">
        <v>0</v>
      </c>
      <c r="K7" s="18">
        <v>0</v>
      </c>
      <c r="L7" s="40"/>
      <c r="M7" s="41"/>
      <c r="N7" s="42"/>
      <c r="O7" s="40"/>
      <c r="P7" s="41"/>
      <c r="Q7" s="42"/>
      <c r="R7" s="19">
        <f>SUM(C7:Q7)</f>
        <v>0</v>
      </c>
    </row>
    <row r="8" spans="1:18" ht="27.75" customHeight="1">
      <c r="A8" s="78" t="s">
        <v>71</v>
      </c>
      <c r="B8" s="79"/>
      <c r="C8" s="16">
        <v>2</v>
      </c>
      <c r="D8" s="17">
        <v>0</v>
      </c>
      <c r="E8" s="18">
        <v>0</v>
      </c>
      <c r="F8" s="16">
        <v>0</v>
      </c>
      <c r="G8" s="17">
        <v>0</v>
      </c>
      <c r="H8" s="18">
        <v>0</v>
      </c>
      <c r="I8" s="16">
        <v>0</v>
      </c>
      <c r="J8" s="17">
        <v>1</v>
      </c>
      <c r="K8" s="18" t="s">
        <v>19</v>
      </c>
      <c r="L8" s="40"/>
      <c r="M8" s="41"/>
      <c r="N8" s="42"/>
      <c r="O8" s="40"/>
      <c r="P8" s="41"/>
      <c r="Q8" s="42"/>
      <c r="R8" s="19">
        <f>SUM(C8:Q8)</f>
        <v>3</v>
      </c>
    </row>
    <row r="9" spans="1:18" ht="21" customHeight="1">
      <c r="A9" s="85" t="s">
        <v>20</v>
      </c>
      <c r="B9" s="86"/>
      <c r="C9" s="70" t="s">
        <v>12</v>
      </c>
      <c r="D9" s="71"/>
      <c r="E9" s="71"/>
      <c r="F9" s="71"/>
      <c r="G9" s="71"/>
      <c r="H9" s="72"/>
      <c r="I9" s="73" t="s">
        <v>13</v>
      </c>
      <c r="J9" s="74"/>
      <c r="K9" s="75" t="s">
        <v>14</v>
      </c>
      <c r="L9" s="76"/>
      <c r="M9" s="77" t="s">
        <v>15</v>
      </c>
      <c r="N9" s="76"/>
      <c r="O9" s="73" t="s">
        <v>16</v>
      </c>
      <c r="P9" s="71"/>
      <c r="Q9" s="71"/>
      <c r="R9" s="74"/>
    </row>
    <row r="10" spans="1:18" ht="16.5" customHeight="1">
      <c r="A10" s="62" t="str">
        <f>A7</f>
        <v>相生産業</v>
      </c>
      <c r="B10" s="63"/>
      <c r="C10" s="43" t="s">
        <v>22</v>
      </c>
      <c r="D10" s="56" t="s">
        <v>72</v>
      </c>
      <c r="E10" s="68"/>
      <c r="F10" s="22">
        <v>4</v>
      </c>
      <c r="G10" s="56"/>
      <c r="H10" s="68"/>
      <c r="I10" s="56" t="s">
        <v>73</v>
      </c>
      <c r="J10" s="57"/>
      <c r="K10" s="69"/>
      <c r="L10" s="68"/>
      <c r="M10" s="56" t="s">
        <v>74</v>
      </c>
      <c r="N10" s="68"/>
      <c r="O10" s="56"/>
      <c r="P10" s="68"/>
      <c r="Q10" s="56"/>
      <c r="R10" s="57"/>
    </row>
    <row r="11" spans="1:18" ht="16.5" customHeight="1">
      <c r="A11" s="64"/>
      <c r="B11" s="65"/>
      <c r="C11" s="44">
        <v>2</v>
      </c>
      <c r="D11" s="58" t="s">
        <v>75</v>
      </c>
      <c r="E11" s="59"/>
      <c r="F11" s="23">
        <v>5</v>
      </c>
      <c r="G11" s="58"/>
      <c r="H11" s="59"/>
      <c r="I11" s="58"/>
      <c r="J11" s="60"/>
      <c r="K11" s="61"/>
      <c r="L11" s="59"/>
      <c r="M11" s="58"/>
      <c r="N11" s="59"/>
      <c r="O11" s="58"/>
      <c r="P11" s="59"/>
      <c r="Q11" s="58"/>
      <c r="R11" s="60"/>
    </row>
    <row r="12" spans="1:18" ht="16.5" customHeight="1">
      <c r="A12" s="66"/>
      <c r="B12" s="67"/>
      <c r="C12" s="45">
        <v>3</v>
      </c>
      <c r="D12" s="52"/>
      <c r="E12" s="54"/>
      <c r="F12" s="24">
        <v>6</v>
      </c>
      <c r="G12" s="52"/>
      <c r="H12" s="54"/>
      <c r="I12" s="52"/>
      <c r="J12" s="53"/>
      <c r="K12" s="55"/>
      <c r="L12" s="54"/>
      <c r="M12" s="52"/>
      <c r="N12" s="54"/>
      <c r="O12" s="52"/>
      <c r="P12" s="54"/>
      <c r="Q12" s="52"/>
      <c r="R12" s="53"/>
    </row>
    <row r="13" spans="1:18" ht="16.5" customHeight="1">
      <c r="A13" s="62" t="str">
        <f>A8</f>
        <v>姫路西</v>
      </c>
      <c r="B13" s="63"/>
      <c r="C13" s="43" t="s">
        <v>22</v>
      </c>
      <c r="D13" s="56" t="s">
        <v>76</v>
      </c>
      <c r="E13" s="68"/>
      <c r="F13" s="22">
        <v>4</v>
      </c>
      <c r="G13" s="56"/>
      <c r="H13" s="68"/>
      <c r="I13" s="56" t="s">
        <v>72</v>
      </c>
      <c r="J13" s="57"/>
      <c r="K13" s="69"/>
      <c r="L13" s="68"/>
      <c r="M13" s="56" t="s">
        <v>29</v>
      </c>
      <c r="N13" s="68"/>
      <c r="O13" s="56"/>
      <c r="P13" s="68"/>
      <c r="Q13" s="56"/>
      <c r="R13" s="57"/>
    </row>
    <row r="14" spans="1:18" ht="16.5" customHeight="1">
      <c r="A14" s="64"/>
      <c r="B14" s="65"/>
      <c r="C14" s="44">
        <v>2</v>
      </c>
      <c r="D14" s="58"/>
      <c r="E14" s="59"/>
      <c r="F14" s="23">
        <v>5</v>
      </c>
      <c r="G14" s="58"/>
      <c r="H14" s="59"/>
      <c r="I14" s="58"/>
      <c r="J14" s="60"/>
      <c r="K14" s="61"/>
      <c r="L14" s="59"/>
      <c r="M14" s="58" t="s">
        <v>77</v>
      </c>
      <c r="N14" s="59"/>
      <c r="O14" s="58"/>
      <c r="P14" s="59"/>
      <c r="Q14" s="58"/>
      <c r="R14" s="60"/>
    </row>
    <row r="15" spans="1:18" ht="16.5" customHeight="1">
      <c r="A15" s="66"/>
      <c r="B15" s="67"/>
      <c r="C15" s="45">
        <v>3</v>
      </c>
      <c r="D15" s="52"/>
      <c r="E15" s="54"/>
      <c r="F15" s="24">
        <v>6</v>
      </c>
      <c r="G15" s="52"/>
      <c r="H15" s="54"/>
      <c r="I15" s="52"/>
      <c r="J15" s="53"/>
      <c r="K15" s="55"/>
      <c r="L15" s="54"/>
      <c r="M15" s="52"/>
      <c r="N15" s="54"/>
      <c r="O15" s="52"/>
      <c r="P15" s="54"/>
      <c r="Q15" s="52"/>
      <c r="R15" s="53"/>
    </row>
    <row r="16" spans="9:18" ht="11.25" customHeight="1">
      <c r="I16" s="12"/>
      <c r="J16" s="13"/>
      <c r="K16" s="12"/>
      <c r="L16" s="12"/>
      <c r="M16" s="12"/>
      <c r="N16" s="12"/>
      <c r="O16" s="12"/>
      <c r="P16" s="12"/>
      <c r="Q16" s="12"/>
      <c r="R16" s="12"/>
    </row>
    <row r="17" spans="1:20" s="38" customFormat="1" ht="18.75" customHeight="1">
      <c r="A17" s="37"/>
      <c r="B17" s="15">
        <v>2</v>
      </c>
      <c r="C17" s="5" t="s">
        <v>1</v>
      </c>
      <c r="D17" s="4"/>
      <c r="E17" s="80" t="s">
        <v>17</v>
      </c>
      <c r="F17" s="80"/>
      <c r="G17" s="81" t="s">
        <v>9</v>
      </c>
      <c r="H17" s="81"/>
      <c r="I17" s="82">
        <v>0.5277777777777778</v>
      </c>
      <c r="J17" s="82"/>
      <c r="K17" s="83" t="s">
        <v>10</v>
      </c>
      <c r="L17" s="83"/>
      <c r="M17" s="82">
        <v>0.5979166666666667</v>
      </c>
      <c r="N17" s="82"/>
      <c r="O17" s="83" t="s">
        <v>11</v>
      </c>
      <c r="P17" s="83"/>
      <c r="Q17" s="84">
        <f>SUM(M17-I17)</f>
        <v>0.07013888888888886</v>
      </c>
      <c r="R17" s="84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s="26" customFormat="1" ht="21" customHeight="1">
      <c r="A19" s="85" t="s">
        <v>20</v>
      </c>
      <c r="B19" s="86"/>
      <c r="C19" s="33" t="s">
        <v>52</v>
      </c>
      <c r="D19" s="32" t="s">
        <v>51</v>
      </c>
      <c r="E19" s="31" t="s">
        <v>50</v>
      </c>
      <c r="F19" s="33" t="s">
        <v>49</v>
      </c>
      <c r="G19" s="32" t="s">
        <v>48</v>
      </c>
      <c r="H19" s="31" t="s">
        <v>40</v>
      </c>
      <c r="I19" s="33" t="s">
        <v>41</v>
      </c>
      <c r="J19" s="32" t="s">
        <v>42</v>
      </c>
      <c r="K19" s="31" t="s">
        <v>43</v>
      </c>
      <c r="L19" s="30" t="s">
        <v>34</v>
      </c>
      <c r="M19" s="29" t="s">
        <v>35</v>
      </c>
      <c r="N19" s="28" t="s">
        <v>36</v>
      </c>
      <c r="O19" s="30" t="s">
        <v>37</v>
      </c>
      <c r="P19" s="29" t="s">
        <v>38</v>
      </c>
      <c r="Q19" s="28" t="s">
        <v>39</v>
      </c>
      <c r="R19" s="27" t="s">
        <v>21</v>
      </c>
    </row>
    <row r="20" spans="1:18" ht="27.75" customHeight="1">
      <c r="A20" s="78" t="s">
        <v>78</v>
      </c>
      <c r="B20" s="79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6">
        <v>0</v>
      </c>
      <c r="J20" s="17">
        <v>0</v>
      </c>
      <c r="K20" s="18">
        <v>2</v>
      </c>
      <c r="L20" s="40"/>
      <c r="M20" s="41"/>
      <c r="N20" s="42"/>
      <c r="O20" s="40"/>
      <c r="P20" s="41"/>
      <c r="Q20" s="42"/>
      <c r="R20" s="19">
        <f>SUM(C20:Q20)</f>
        <v>2</v>
      </c>
    </row>
    <row r="21" spans="1:18" ht="27.75" customHeight="1">
      <c r="A21" s="78" t="s">
        <v>79</v>
      </c>
      <c r="B21" s="79"/>
      <c r="C21" s="16">
        <v>1</v>
      </c>
      <c r="D21" s="17">
        <v>0</v>
      </c>
      <c r="E21" s="18">
        <v>2</v>
      </c>
      <c r="F21" s="16">
        <v>1</v>
      </c>
      <c r="G21" s="17">
        <v>0</v>
      </c>
      <c r="H21" s="18">
        <v>0</v>
      </c>
      <c r="I21" s="16">
        <v>0</v>
      </c>
      <c r="J21" s="17">
        <v>1</v>
      </c>
      <c r="K21" s="18" t="s">
        <v>19</v>
      </c>
      <c r="L21" s="40"/>
      <c r="M21" s="41"/>
      <c r="N21" s="42"/>
      <c r="O21" s="40"/>
      <c r="P21" s="41"/>
      <c r="Q21" s="42"/>
      <c r="R21" s="19">
        <f>SUM(C21:Q21)</f>
        <v>5</v>
      </c>
    </row>
    <row r="22" spans="1:18" ht="21" customHeight="1">
      <c r="A22" s="85" t="s">
        <v>20</v>
      </c>
      <c r="B22" s="86"/>
      <c r="C22" s="70" t="s">
        <v>12</v>
      </c>
      <c r="D22" s="71"/>
      <c r="E22" s="71"/>
      <c r="F22" s="71"/>
      <c r="G22" s="71"/>
      <c r="H22" s="72"/>
      <c r="I22" s="73" t="s">
        <v>13</v>
      </c>
      <c r="J22" s="74"/>
      <c r="K22" s="75" t="s">
        <v>14</v>
      </c>
      <c r="L22" s="76"/>
      <c r="M22" s="77" t="s">
        <v>15</v>
      </c>
      <c r="N22" s="76"/>
      <c r="O22" s="73" t="s">
        <v>16</v>
      </c>
      <c r="P22" s="71"/>
      <c r="Q22" s="71"/>
      <c r="R22" s="74"/>
    </row>
    <row r="23" spans="1:18" ht="16.5" customHeight="1">
      <c r="A23" s="62" t="str">
        <f>A20</f>
        <v>神戸高塚</v>
      </c>
      <c r="B23" s="63"/>
      <c r="C23" s="43" t="s">
        <v>22</v>
      </c>
      <c r="D23" s="56" t="s">
        <v>80</v>
      </c>
      <c r="E23" s="68"/>
      <c r="F23" s="22">
        <v>4</v>
      </c>
      <c r="G23" s="56"/>
      <c r="H23" s="68"/>
      <c r="I23" s="56" t="s">
        <v>81</v>
      </c>
      <c r="J23" s="57"/>
      <c r="K23" s="69"/>
      <c r="L23" s="68"/>
      <c r="M23" s="56" t="s">
        <v>82</v>
      </c>
      <c r="N23" s="68"/>
      <c r="O23" s="56"/>
      <c r="P23" s="68"/>
      <c r="Q23" s="56"/>
      <c r="R23" s="57"/>
    </row>
    <row r="24" spans="1:18" ht="16.5" customHeight="1">
      <c r="A24" s="64"/>
      <c r="B24" s="65"/>
      <c r="C24" s="44">
        <v>2</v>
      </c>
      <c r="D24" s="58" t="s">
        <v>83</v>
      </c>
      <c r="E24" s="59"/>
      <c r="F24" s="23">
        <v>5</v>
      </c>
      <c r="G24" s="58"/>
      <c r="H24" s="59"/>
      <c r="I24" s="58"/>
      <c r="J24" s="60"/>
      <c r="K24" s="61"/>
      <c r="L24" s="59"/>
      <c r="M24" s="58"/>
      <c r="N24" s="59"/>
      <c r="O24" s="58"/>
      <c r="P24" s="59"/>
      <c r="Q24" s="58"/>
      <c r="R24" s="60"/>
    </row>
    <row r="25" spans="1:18" ht="16.5" customHeight="1">
      <c r="A25" s="66"/>
      <c r="B25" s="67"/>
      <c r="C25" s="45">
        <v>3</v>
      </c>
      <c r="D25" s="52"/>
      <c r="E25" s="54"/>
      <c r="F25" s="24">
        <v>6</v>
      </c>
      <c r="G25" s="52"/>
      <c r="H25" s="54"/>
      <c r="I25" s="52"/>
      <c r="J25" s="53"/>
      <c r="K25" s="55"/>
      <c r="L25" s="54"/>
      <c r="M25" s="52"/>
      <c r="N25" s="54"/>
      <c r="O25" s="52"/>
      <c r="P25" s="54"/>
      <c r="Q25" s="52"/>
      <c r="R25" s="53"/>
    </row>
    <row r="26" spans="1:18" ht="16.5" customHeight="1">
      <c r="A26" s="62" t="str">
        <f>A21</f>
        <v>尼崎双星</v>
      </c>
      <c r="B26" s="63"/>
      <c r="C26" s="43" t="s">
        <v>22</v>
      </c>
      <c r="D26" s="56" t="s">
        <v>84</v>
      </c>
      <c r="E26" s="68"/>
      <c r="F26" s="22">
        <v>4</v>
      </c>
      <c r="G26" s="56"/>
      <c r="H26" s="68"/>
      <c r="I26" s="56" t="s">
        <v>85</v>
      </c>
      <c r="J26" s="57"/>
      <c r="K26" s="69"/>
      <c r="L26" s="68"/>
      <c r="M26" s="56"/>
      <c r="N26" s="68"/>
      <c r="O26" s="56" t="s">
        <v>86</v>
      </c>
      <c r="P26" s="68"/>
      <c r="Q26" s="56"/>
      <c r="R26" s="57"/>
    </row>
    <row r="27" spans="1:18" ht="16.5" customHeight="1">
      <c r="A27" s="64"/>
      <c r="B27" s="65"/>
      <c r="C27" s="44">
        <v>2</v>
      </c>
      <c r="D27" s="58"/>
      <c r="E27" s="59"/>
      <c r="F27" s="23">
        <v>5</v>
      </c>
      <c r="G27" s="58"/>
      <c r="H27" s="59"/>
      <c r="I27" s="58"/>
      <c r="J27" s="60"/>
      <c r="K27" s="61"/>
      <c r="L27" s="59"/>
      <c r="M27" s="58"/>
      <c r="N27" s="59"/>
      <c r="O27" s="58"/>
      <c r="P27" s="59"/>
      <c r="Q27" s="58"/>
      <c r="R27" s="60"/>
    </row>
    <row r="28" spans="1:18" ht="16.5" customHeight="1">
      <c r="A28" s="66"/>
      <c r="B28" s="67"/>
      <c r="C28" s="45">
        <v>3</v>
      </c>
      <c r="D28" s="52"/>
      <c r="E28" s="54"/>
      <c r="F28" s="24">
        <v>6</v>
      </c>
      <c r="G28" s="52"/>
      <c r="H28" s="54"/>
      <c r="I28" s="52"/>
      <c r="J28" s="53"/>
      <c r="K28" s="55"/>
      <c r="L28" s="54"/>
      <c r="M28" s="52"/>
      <c r="N28" s="54"/>
      <c r="O28" s="52"/>
      <c r="P28" s="54"/>
      <c r="Q28" s="52"/>
      <c r="R28" s="53"/>
    </row>
    <row r="29" spans="9:18" ht="11.25" customHeight="1">
      <c r="I29" s="12"/>
      <c r="J29" s="13"/>
      <c r="K29" s="12"/>
      <c r="L29" s="12"/>
      <c r="M29" s="12"/>
      <c r="N29" s="12"/>
      <c r="O29" s="12"/>
      <c r="P29" s="12"/>
      <c r="Q29" s="12"/>
      <c r="R29" s="12"/>
    </row>
    <row r="33" ht="13.5">
      <c r="I33" s="6"/>
    </row>
  </sheetData>
  <sheetProtection/>
  <mergeCells count="123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R20">
    <cfRule type="expression" priority="13" dxfId="128" stopIfTrue="1">
      <formula>$R20&gt;$R21</formula>
    </cfRule>
  </conditionalFormatting>
  <conditionalFormatting sqref="R21">
    <cfRule type="expression" priority="14" dxfId="128" stopIfTrue="1">
      <formula>$R21&gt;$R20</formula>
    </cfRule>
  </conditionalFormatting>
  <conditionalFormatting sqref="A20:B20">
    <cfRule type="expression" priority="15" dxfId="128" stopIfTrue="1">
      <formula>$R20&gt;$R21</formula>
    </cfRule>
  </conditionalFormatting>
  <conditionalFormatting sqref="A21:B21">
    <cfRule type="expression" priority="16" dxfId="128" stopIfTrue="1">
      <formula>$R20&lt;$R21</formula>
    </cfRule>
  </conditionalFormatting>
  <conditionalFormatting sqref="C20:C21">
    <cfRule type="cellIs" priority="19" dxfId="128" operator="greaterThan" stopIfTrue="1">
      <formula>0</formula>
    </cfRule>
  </conditionalFormatting>
  <conditionalFormatting sqref="D20:E21">
    <cfRule type="cellIs" priority="20" dxfId="128" operator="greaterThan" stopIfTrue="1">
      <formula>0</formula>
    </cfRule>
  </conditionalFormatting>
  <conditionalFormatting sqref="F20:F21">
    <cfRule type="cellIs" priority="21" dxfId="128" operator="greaterThan" stopIfTrue="1">
      <formula>0</formula>
    </cfRule>
  </conditionalFormatting>
  <conditionalFormatting sqref="G20:H21">
    <cfRule type="cellIs" priority="22" dxfId="128" operator="greaterThan" stopIfTrue="1">
      <formula>0</formula>
    </cfRule>
  </conditionalFormatting>
  <conditionalFormatting sqref="I20:I21">
    <cfRule type="cellIs" priority="23" dxfId="128" operator="greaterThan" stopIfTrue="1">
      <formula>0</formula>
    </cfRule>
  </conditionalFormatting>
  <conditionalFormatting sqref="J20:K21">
    <cfRule type="cellIs" priority="24" dxfId="128" operator="greaterThan" stopIfTrue="1">
      <formula>0</formula>
    </cfRule>
  </conditionalFormatting>
  <conditionalFormatting sqref="R7">
    <cfRule type="expression" priority="25" dxfId="128" stopIfTrue="1">
      <formula>$R7&gt;$R8</formula>
    </cfRule>
  </conditionalFormatting>
  <conditionalFormatting sqref="R8">
    <cfRule type="expression" priority="26" dxfId="128" stopIfTrue="1">
      <formula>$R8&gt;$R7</formula>
    </cfRule>
  </conditionalFormatting>
  <conditionalFormatting sqref="A7:B7">
    <cfRule type="expression" priority="27" dxfId="128" stopIfTrue="1">
      <formula>$R7&gt;$R8</formula>
    </cfRule>
  </conditionalFormatting>
  <conditionalFormatting sqref="A8:B8">
    <cfRule type="expression" priority="28" dxfId="128" stopIfTrue="1">
      <formula>$R7&lt;$R8</formula>
    </cfRule>
  </conditionalFormatting>
  <conditionalFormatting sqref="C7:C8">
    <cfRule type="cellIs" priority="31" dxfId="128" operator="greaterThan" stopIfTrue="1">
      <formula>0</formula>
    </cfRule>
  </conditionalFormatting>
  <conditionalFormatting sqref="D7:E8">
    <cfRule type="cellIs" priority="32" dxfId="128" operator="greaterThan" stopIfTrue="1">
      <formula>0</formula>
    </cfRule>
  </conditionalFormatting>
  <conditionalFormatting sqref="F7:F8">
    <cfRule type="cellIs" priority="33" dxfId="128" operator="greaterThan" stopIfTrue="1">
      <formula>0</formula>
    </cfRule>
  </conditionalFormatting>
  <conditionalFormatting sqref="G7:H8">
    <cfRule type="cellIs" priority="34" dxfId="128" operator="greaterThan" stopIfTrue="1">
      <formula>0</formula>
    </cfRule>
  </conditionalFormatting>
  <conditionalFormatting sqref="I7:I8">
    <cfRule type="cellIs" priority="35" dxfId="128" operator="greaterThan" stopIfTrue="1">
      <formula>0</formula>
    </cfRule>
  </conditionalFormatting>
  <conditionalFormatting sqref="J7:K8">
    <cfRule type="cellIs" priority="36" dxfId="128" operator="greaterThan" stopIfTrue="1">
      <formula>0</formula>
    </cfRule>
  </conditionalFormatting>
  <conditionalFormatting sqref="A23:B23 A10:B10">
    <cfRule type="expression" priority="43" dxfId="128" stopIfTrue="1">
      <formula>$R7&gt;$R8</formula>
    </cfRule>
  </conditionalFormatting>
  <conditionalFormatting sqref="A25:B25 A12:B12">
    <cfRule type="expression" priority="44" dxfId="128" stopIfTrue="1">
      <formula>'7.15'!#REF!&gt;$R9</formula>
    </cfRule>
  </conditionalFormatting>
  <conditionalFormatting sqref="A24:B24 A11:B11">
    <cfRule type="expression" priority="45" dxfId="128" stopIfTrue="1">
      <formula>$R8&gt;'7.15'!#REF!</formula>
    </cfRule>
  </conditionalFormatting>
  <conditionalFormatting sqref="A26:B26 A13:B13">
    <cfRule type="expression" priority="46" dxfId="128" stopIfTrue="1">
      <formula>$R7&lt;$R8</formula>
    </cfRule>
  </conditionalFormatting>
  <conditionalFormatting sqref="A28:B28 A15:B15">
    <cfRule type="expression" priority="47" dxfId="128" stopIfTrue="1">
      <formula>'7.15'!#REF!&lt;$R9</formula>
    </cfRule>
  </conditionalFormatting>
  <conditionalFormatting sqref="A27:B27 A14:B14">
    <cfRule type="expression" priority="48" dxfId="128" stopIfTrue="1">
      <formula>$R8&lt;'7.15'!#REF!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7" t="s">
        <v>53</v>
      </c>
      <c r="B1" s="88"/>
      <c r="C1" s="88"/>
      <c r="D1" s="88"/>
      <c r="E1" s="88"/>
      <c r="F1" s="88"/>
      <c r="G1" s="88"/>
      <c r="H1" s="34" t="s">
        <v>3</v>
      </c>
      <c r="I1" s="20">
        <v>8</v>
      </c>
      <c r="J1" s="14" t="s">
        <v>4</v>
      </c>
      <c r="K1" s="35">
        <v>2016</v>
      </c>
      <c r="L1" s="2" t="s">
        <v>5</v>
      </c>
      <c r="M1" s="21">
        <v>7</v>
      </c>
      <c r="N1" s="2" t="s">
        <v>0</v>
      </c>
      <c r="O1" s="21">
        <v>16</v>
      </c>
      <c r="P1" s="1" t="s">
        <v>6</v>
      </c>
      <c r="Q1" s="36" t="s">
        <v>87</v>
      </c>
      <c r="R1" s="3" t="s">
        <v>8</v>
      </c>
    </row>
    <row r="2" ht="5.25" customHeight="1"/>
    <row r="3" spans="8:18" ht="18.75" customHeight="1">
      <c r="H3" s="89" t="s">
        <v>45</v>
      </c>
      <c r="I3" s="89"/>
      <c r="J3" s="90" t="s">
        <v>46</v>
      </c>
      <c r="K3" s="90"/>
      <c r="L3" s="90"/>
      <c r="M3" s="90"/>
      <c r="N3" s="90"/>
      <c r="O3" s="90"/>
      <c r="P3" s="90"/>
      <c r="Q3" s="90"/>
      <c r="R3" s="25" t="s">
        <v>47</v>
      </c>
    </row>
    <row r="4" spans="1:20" s="38" customFormat="1" ht="18.75" customHeight="1">
      <c r="A4" s="37"/>
      <c r="B4" s="15">
        <v>2</v>
      </c>
      <c r="C4" s="5" t="s">
        <v>1</v>
      </c>
      <c r="D4" s="4"/>
      <c r="E4" s="80" t="s">
        <v>2</v>
      </c>
      <c r="F4" s="80"/>
      <c r="G4" s="81" t="s">
        <v>9</v>
      </c>
      <c r="H4" s="81"/>
      <c r="I4" s="82">
        <v>0.4131944444444444</v>
      </c>
      <c r="J4" s="82"/>
      <c r="K4" s="83" t="s">
        <v>10</v>
      </c>
      <c r="L4" s="83"/>
      <c r="M4" s="82">
        <v>0.5222222222222223</v>
      </c>
      <c r="N4" s="82"/>
      <c r="O4" s="83" t="s">
        <v>11</v>
      </c>
      <c r="P4" s="83"/>
      <c r="Q4" s="84">
        <f>SUM(M4-I4)</f>
        <v>0.10902777777777783</v>
      </c>
      <c r="R4" s="84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s="26" customFormat="1" ht="21" customHeight="1">
      <c r="A6" s="85" t="s">
        <v>20</v>
      </c>
      <c r="B6" s="86"/>
      <c r="C6" s="33" t="s">
        <v>52</v>
      </c>
      <c r="D6" s="32" t="s">
        <v>51</v>
      </c>
      <c r="E6" s="31" t="s">
        <v>50</v>
      </c>
      <c r="F6" s="33" t="s">
        <v>49</v>
      </c>
      <c r="G6" s="32" t="s">
        <v>48</v>
      </c>
      <c r="H6" s="31" t="s">
        <v>40</v>
      </c>
      <c r="I6" s="33" t="s">
        <v>41</v>
      </c>
      <c r="J6" s="32" t="s">
        <v>42</v>
      </c>
      <c r="K6" s="31" t="s">
        <v>43</v>
      </c>
      <c r="L6" s="33" t="s">
        <v>34</v>
      </c>
      <c r="M6" s="32" t="s">
        <v>35</v>
      </c>
      <c r="N6" s="28" t="s">
        <v>36</v>
      </c>
      <c r="O6" s="30" t="s">
        <v>37</v>
      </c>
      <c r="P6" s="29" t="s">
        <v>38</v>
      </c>
      <c r="Q6" s="28" t="s">
        <v>39</v>
      </c>
      <c r="R6" s="27" t="s">
        <v>21</v>
      </c>
    </row>
    <row r="7" spans="1:18" ht="27.75" customHeight="1">
      <c r="A7" s="78" t="s">
        <v>88</v>
      </c>
      <c r="B7" s="79"/>
      <c r="C7" s="16">
        <v>0</v>
      </c>
      <c r="D7" s="17">
        <v>0</v>
      </c>
      <c r="E7" s="18">
        <v>0</v>
      </c>
      <c r="F7" s="16">
        <v>0</v>
      </c>
      <c r="G7" s="17">
        <v>2</v>
      </c>
      <c r="H7" s="18">
        <v>0</v>
      </c>
      <c r="I7" s="16">
        <v>0</v>
      </c>
      <c r="J7" s="17">
        <v>0</v>
      </c>
      <c r="K7" s="18">
        <v>0</v>
      </c>
      <c r="L7" s="40">
        <v>0</v>
      </c>
      <c r="M7" s="41">
        <v>1</v>
      </c>
      <c r="N7" s="42"/>
      <c r="O7" s="46" t="s">
        <v>153</v>
      </c>
      <c r="P7" s="47"/>
      <c r="Q7" s="48"/>
      <c r="R7" s="19">
        <f>SUM(C7:Q7)</f>
        <v>3</v>
      </c>
    </row>
    <row r="8" spans="1:18" ht="27.75" customHeight="1">
      <c r="A8" s="78" t="s">
        <v>89</v>
      </c>
      <c r="B8" s="79"/>
      <c r="C8" s="16">
        <v>0</v>
      </c>
      <c r="D8" s="17">
        <v>0</v>
      </c>
      <c r="E8" s="18">
        <v>0</v>
      </c>
      <c r="F8" s="16">
        <v>1</v>
      </c>
      <c r="G8" s="17">
        <v>0</v>
      </c>
      <c r="H8" s="18">
        <v>0</v>
      </c>
      <c r="I8" s="16">
        <v>1</v>
      </c>
      <c r="J8" s="17">
        <v>0</v>
      </c>
      <c r="K8" s="18">
        <v>0</v>
      </c>
      <c r="L8" s="40">
        <v>0</v>
      </c>
      <c r="M8" s="41">
        <v>0</v>
      </c>
      <c r="N8" s="42"/>
      <c r="O8" s="49"/>
      <c r="P8" s="50"/>
      <c r="Q8" s="51"/>
      <c r="R8" s="19">
        <f>SUM(C8:Q8)</f>
        <v>2</v>
      </c>
    </row>
    <row r="9" spans="1:18" ht="21" customHeight="1">
      <c r="A9" s="85" t="s">
        <v>20</v>
      </c>
      <c r="B9" s="86"/>
      <c r="C9" s="70" t="s">
        <v>12</v>
      </c>
      <c r="D9" s="71"/>
      <c r="E9" s="71"/>
      <c r="F9" s="71"/>
      <c r="G9" s="71"/>
      <c r="H9" s="72"/>
      <c r="I9" s="73" t="s">
        <v>13</v>
      </c>
      <c r="J9" s="74"/>
      <c r="K9" s="75" t="s">
        <v>14</v>
      </c>
      <c r="L9" s="76"/>
      <c r="M9" s="77" t="s">
        <v>15</v>
      </c>
      <c r="N9" s="76"/>
      <c r="O9" s="73" t="s">
        <v>16</v>
      </c>
      <c r="P9" s="71"/>
      <c r="Q9" s="71"/>
      <c r="R9" s="74"/>
    </row>
    <row r="10" spans="1:18" ht="16.5" customHeight="1">
      <c r="A10" s="62" t="str">
        <f>A7</f>
        <v>関西学院</v>
      </c>
      <c r="B10" s="63"/>
      <c r="C10" s="43" t="s">
        <v>22</v>
      </c>
      <c r="D10" s="56" t="s">
        <v>90</v>
      </c>
      <c r="E10" s="68"/>
      <c r="F10" s="22">
        <v>4</v>
      </c>
      <c r="G10" s="56" t="s">
        <v>91</v>
      </c>
      <c r="H10" s="68"/>
      <c r="I10" s="56" t="s">
        <v>18</v>
      </c>
      <c r="J10" s="57"/>
      <c r="K10" s="69"/>
      <c r="L10" s="68"/>
      <c r="M10" s="56"/>
      <c r="N10" s="68"/>
      <c r="O10" s="56" t="s">
        <v>92</v>
      </c>
      <c r="P10" s="68"/>
      <c r="Q10" s="56"/>
      <c r="R10" s="57"/>
    </row>
    <row r="11" spans="1:18" ht="16.5" customHeight="1">
      <c r="A11" s="64"/>
      <c r="B11" s="65"/>
      <c r="C11" s="44">
        <v>2</v>
      </c>
      <c r="D11" s="58" t="s">
        <v>28</v>
      </c>
      <c r="E11" s="59"/>
      <c r="F11" s="23">
        <v>5</v>
      </c>
      <c r="G11" s="58"/>
      <c r="H11" s="59"/>
      <c r="I11" s="58"/>
      <c r="J11" s="60"/>
      <c r="K11" s="61"/>
      <c r="L11" s="59"/>
      <c r="M11" s="58"/>
      <c r="N11" s="59"/>
      <c r="O11" s="58"/>
      <c r="P11" s="59"/>
      <c r="Q11" s="58"/>
      <c r="R11" s="60"/>
    </row>
    <row r="12" spans="1:18" ht="16.5" customHeight="1">
      <c r="A12" s="66"/>
      <c r="B12" s="67"/>
      <c r="C12" s="45">
        <v>3</v>
      </c>
      <c r="D12" s="52" t="s">
        <v>93</v>
      </c>
      <c r="E12" s="54"/>
      <c r="F12" s="24">
        <v>6</v>
      </c>
      <c r="G12" s="52"/>
      <c r="H12" s="54"/>
      <c r="I12" s="52"/>
      <c r="J12" s="53"/>
      <c r="K12" s="55"/>
      <c r="L12" s="54"/>
      <c r="M12" s="52"/>
      <c r="N12" s="54"/>
      <c r="O12" s="52"/>
      <c r="P12" s="54"/>
      <c r="Q12" s="52"/>
      <c r="R12" s="53"/>
    </row>
    <row r="13" spans="1:18" ht="16.5" customHeight="1">
      <c r="A13" s="62" t="str">
        <f>A8</f>
        <v>西宮北</v>
      </c>
      <c r="B13" s="63"/>
      <c r="C13" s="43" t="s">
        <v>22</v>
      </c>
      <c r="D13" s="56" t="s">
        <v>94</v>
      </c>
      <c r="E13" s="68"/>
      <c r="F13" s="22">
        <v>4</v>
      </c>
      <c r="G13" s="56"/>
      <c r="H13" s="68"/>
      <c r="I13" s="56" t="s">
        <v>95</v>
      </c>
      <c r="J13" s="57"/>
      <c r="K13" s="69"/>
      <c r="L13" s="68"/>
      <c r="M13" s="56" t="s">
        <v>96</v>
      </c>
      <c r="N13" s="68"/>
      <c r="O13" s="56"/>
      <c r="P13" s="68"/>
      <c r="Q13" s="56"/>
      <c r="R13" s="57"/>
    </row>
    <row r="14" spans="1:18" ht="16.5" customHeight="1">
      <c r="A14" s="64"/>
      <c r="B14" s="65"/>
      <c r="C14" s="44">
        <v>2</v>
      </c>
      <c r="D14" s="58" t="s">
        <v>97</v>
      </c>
      <c r="E14" s="59"/>
      <c r="F14" s="23">
        <v>5</v>
      </c>
      <c r="G14" s="58"/>
      <c r="H14" s="59"/>
      <c r="I14" s="58"/>
      <c r="J14" s="60"/>
      <c r="K14" s="61"/>
      <c r="L14" s="59"/>
      <c r="M14" s="58"/>
      <c r="N14" s="59"/>
      <c r="O14" s="58"/>
      <c r="P14" s="59"/>
      <c r="Q14" s="58"/>
      <c r="R14" s="60"/>
    </row>
    <row r="15" spans="1:18" ht="16.5" customHeight="1">
      <c r="A15" s="66"/>
      <c r="B15" s="67"/>
      <c r="C15" s="45">
        <v>3</v>
      </c>
      <c r="D15" s="52" t="s">
        <v>98</v>
      </c>
      <c r="E15" s="54"/>
      <c r="F15" s="24">
        <v>6</v>
      </c>
      <c r="G15" s="52"/>
      <c r="H15" s="54"/>
      <c r="I15" s="52"/>
      <c r="J15" s="53"/>
      <c r="K15" s="55"/>
      <c r="L15" s="54"/>
      <c r="M15" s="52"/>
      <c r="N15" s="54"/>
      <c r="O15" s="52"/>
      <c r="P15" s="54"/>
      <c r="Q15" s="52"/>
      <c r="R15" s="53"/>
    </row>
    <row r="16" spans="9:18" ht="11.25" customHeight="1">
      <c r="I16" s="12"/>
      <c r="J16" s="13"/>
      <c r="K16" s="12"/>
      <c r="L16" s="12"/>
      <c r="M16" s="12"/>
      <c r="N16" s="12"/>
      <c r="O16" s="12"/>
      <c r="P16" s="12"/>
      <c r="Q16" s="12"/>
      <c r="R16" s="12"/>
    </row>
    <row r="17" spans="1:20" s="38" customFormat="1" ht="18.75" customHeight="1">
      <c r="A17" s="37"/>
      <c r="B17" s="15">
        <v>2</v>
      </c>
      <c r="C17" s="5" t="s">
        <v>1</v>
      </c>
      <c r="D17" s="4"/>
      <c r="E17" s="80" t="s">
        <v>17</v>
      </c>
      <c r="F17" s="80"/>
      <c r="G17" s="81" t="s">
        <v>9</v>
      </c>
      <c r="H17" s="81"/>
      <c r="I17" s="82">
        <v>0.5520833333333334</v>
      </c>
      <c r="J17" s="82"/>
      <c r="K17" s="83" t="s">
        <v>10</v>
      </c>
      <c r="L17" s="83"/>
      <c r="M17" s="82">
        <v>0.6361111111111111</v>
      </c>
      <c r="N17" s="82"/>
      <c r="O17" s="83" t="s">
        <v>11</v>
      </c>
      <c r="P17" s="83"/>
      <c r="Q17" s="84">
        <f>SUM(M17-I17)</f>
        <v>0.0840277777777777</v>
      </c>
      <c r="R17" s="84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s="26" customFormat="1" ht="21" customHeight="1">
      <c r="A19" s="85" t="s">
        <v>20</v>
      </c>
      <c r="B19" s="86"/>
      <c r="C19" s="33" t="s">
        <v>52</v>
      </c>
      <c r="D19" s="32" t="s">
        <v>51</v>
      </c>
      <c r="E19" s="31" t="s">
        <v>50</v>
      </c>
      <c r="F19" s="33" t="s">
        <v>49</v>
      </c>
      <c r="G19" s="32" t="s">
        <v>48</v>
      </c>
      <c r="H19" s="31" t="s">
        <v>40</v>
      </c>
      <c r="I19" s="33" t="s">
        <v>41</v>
      </c>
      <c r="J19" s="32" t="s">
        <v>42</v>
      </c>
      <c r="K19" s="31" t="s">
        <v>43</v>
      </c>
      <c r="L19" s="30" t="s">
        <v>34</v>
      </c>
      <c r="M19" s="29" t="s">
        <v>35</v>
      </c>
      <c r="N19" s="28" t="s">
        <v>36</v>
      </c>
      <c r="O19" s="30" t="s">
        <v>37</v>
      </c>
      <c r="P19" s="29" t="s">
        <v>38</v>
      </c>
      <c r="Q19" s="28" t="s">
        <v>39</v>
      </c>
      <c r="R19" s="27" t="s">
        <v>21</v>
      </c>
    </row>
    <row r="20" spans="1:18" ht="27.75" customHeight="1">
      <c r="A20" s="78" t="s">
        <v>99</v>
      </c>
      <c r="B20" s="79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1</v>
      </c>
      <c r="I20" s="16">
        <v>0</v>
      </c>
      <c r="J20" s="17">
        <v>0</v>
      </c>
      <c r="K20" s="18">
        <v>0</v>
      </c>
      <c r="L20" s="40"/>
      <c r="M20" s="41"/>
      <c r="N20" s="42"/>
      <c r="O20" s="40"/>
      <c r="P20" s="41"/>
      <c r="Q20" s="42"/>
      <c r="R20" s="19">
        <f>SUM(C20:Q20)</f>
        <v>1</v>
      </c>
    </row>
    <row r="21" spans="1:18" ht="27.75" customHeight="1">
      <c r="A21" s="78" t="s">
        <v>100</v>
      </c>
      <c r="B21" s="79"/>
      <c r="C21" s="16">
        <v>0</v>
      </c>
      <c r="D21" s="17">
        <v>0</v>
      </c>
      <c r="E21" s="18">
        <v>1</v>
      </c>
      <c r="F21" s="16">
        <v>0</v>
      </c>
      <c r="G21" s="17">
        <v>0</v>
      </c>
      <c r="H21" s="18">
        <v>2</v>
      </c>
      <c r="I21" s="16">
        <v>2</v>
      </c>
      <c r="J21" s="17">
        <v>0</v>
      </c>
      <c r="K21" s="18" t="s">
        <v>101</v>
      </c>
      <c r="L21" s="40"/>
      <c r="M21" s="41"/>
      <c r="N21" s="42"/>
      <c r="O21" s="40"/>
      <c r="P21" s="41"/>
      <c r="Q21" s="42"/>
      <c r="R21" s="19">
        <f>SUM(C21:Q21)</f>
        <v>5</v>
      </c>
    </row>
    <row r="22" spans="1:18" ht="21" customHeight="1">
      <c r="A22" s="85" t="s">
        <v>20</v>
      </c>
      <c r="B22" s="86"/>
      <c r="C22" s="70" t="s">
        <v>12</v>
      </c>
      <c r="D22" s="71"/>
      <c r="E22" s="71"/>
      <c r="F22" s="71"/>
      <c r="G22" s="71"/>
      <c r="H22" s="72"/>
      <c r="I22" s="73" t="s">
        <v>13</v>
      </c>
      <c r="J22" s="74"/>
      <c r="K22" s="75" t="s">
        <v>14</v>
      </c>
      <c r="L22" s="76"/>
      <c r="M22" s="77" t="s">
        <v>15</v>
      </c>
      <c r="N22" s="76"/>
      <c r="O22" s="73" t="s">
        <v>16</v>
      </c>
      <c r="P22" s="71"/>
      <c r="Q22" s="71"/>
      <c r="R22" s="74"/>
    </row>
    <row r="23" spans="1:18" ht="16.5" customHeight="1">
      <c r="A23" s="62" t="str">
        <f>A20</f>
        <v>神戸鈴蘭台</v>
      </c>
      <c r="B23" s="63"/>
      <c r="C23" s="43" t="s">
        <v>22</v>
      </c>
      <c r="D23" s="56" t="s">
        <v>102</v>
      </c>
      <c r="E23" s="68"/>
      <c r="F23" s="22">
        <v>4</v>
      </c>
      <c r="G23" s="56"/>
      <c r="H23" s="68"/>
      <c r="I23" s="56" t="s">
        <v>103</v>
      </c>
      <c r="J23" s="57"/>
      <c r="K23" s="69"/>
      <c r="L23" s="68"/>
      <c r="M23" s="56"/>
      <c r="N23" s="68"/>
      <c r="O23" s="56" t="s">
        <v>102</v>
      </c>
      <c r="P23" s="68"/>
      <c r="Q23" s="56"/>
      <c r="R23" s="57"/>
    </row>
    <row r="24" spans="1:18" ht="16.5" customHeight="1">
      <c r="A24" s="64"/>
      <c r="B24" s="65"/>
      <c r="C24" s="44">
        <v>2</v>
      </c>
      <c r="D24" s="58" t="s">
        <v>98</v>
      </c>
      <c r="E24" s="59"/>
      <c r="F24" s="23">
        <v>5</v>
      </c>
      <c r="G24" s="58"/>
      <c r="H24" s="59"/>
      <c r="I24" s="58"/>
      <c r="J24" s="60"/>
      <c r="K24" s="61"/>
      <c r="L24" s="59"/>
      <c r="M24" s="58"/>
      <c r="N24" s="59"/>
      <c r="O24" s="58"/>
      <c r="P24" s="59"/>
      <c r="Q24" s="58"/>
      <c r="R24" s="60"/>
    </row>
    <row r="25" spans="1:18" ht="16.5" customHeight="1">
      <c r="A25" s="66"/>
      <c r="B25" s="67"/>
      <c r="C25" s="45">
        <v>3</v>
      </c>
      <c r="D25" s="52" t="s">
        <v>104</v>
      </c>
      <c r="E25" s="54"/>
      <c r="F25" s="24">
        <v>6</v>
      </c>
      <c r="G25" s="52"/>
      <c r="H25" s="54"/>
      <c r="I25" s="52"/>
      <c r="J25" s="53"/>
      <c r="K25" s="55"/>
      <c r="L25" s="54"/>
      <c r="M25" s="52"/>
      <c r="N25" s="54"/>
      <c r="O25" s="52"/>
      <c r="P25" s="54"/>
      <c r="Q25" s="52"/>
      <c r="R25" s="53"/>
    </row>
    <row r="26" spans="1:18" ht="16.5" customHeight="1">
      <c r="A26" s="62" t="str">
        <f>A21</f>
        <v>川西緑台</v>
      </c>
      <c r="B26" s="63"/>
      <c r="C26" s="43" t="s">
        <v>22</v>
      </c>
      <c r="D26" s="56" t="s">
        <v>27</v>
      </c>
      <c r="E26" s="68"/>
      <c r="F26" s="22">
        <v>4</v>
      </c>
      <c r="G26" s="56"/>
      <c r="H26" s="68"/>
      <c r="I26" s="56" t="s">
        <v>105</v>
      </c>
      <c r="J26" s="57"/>
      <c r="K26" s="69"/>
      <c r="L26" s="68"/>
      <c r="M26" s="56"/>
      <c r="N26" s="68"/>
      <c r="O26" s="56" t="s">
        <v>106</v>
      </c>
      <c r="P26" s="68"/>
      <c r="Q26" s="56"/>
      <c r="R26" s="57"/>
    </row>
    <row r="27" spans="1:18" ht="16.5" customHeight="1">
      <c r="A27" s="64"/>
      <c r="B27" s="65"/>
      <c r="C27" s="44">
        <v>2</v>
      </c>
      <c r="D27" s="58" t="s">
        <v>107</v>
      </c>
      <c r="E27" s="59"/>
      <c r="F27" s="23">
        <v>5</v>
      </c>
      <c r="G27" s="58"/>
      <c r="H27" s="59"/>
      <c r="I27" s="58"/>
      <c r="J27" s="60"/>
      <c r="K27" s="61"/>
      <c r="L27" s="59"/>
      <c r="M27" s="58"/>
      <c r="N27" s="59"/>
      <c r="O27" s="58" t="s">
        <v>33</v>
      </c>
      <c r="P27" s="59"/>
      <c r="Q27" s="58"/>
      <c r="R27" s="60"/>
    </row>
    <row r="28" spans="1:18" ht="16.5" customHeight="1">
      <c r="A28" s="66"/>
      <c r="B28" s="67"/>
      <c r="C28" s="45">
        <v>3</v>
      </c>
      <c r="D28" s="52"/>
      <c r="E28" s="54"/>
      <c r="F28" s="24">
        <v>6</v>
      </c>
      <c r="G28" s="52"/>
      <c r="H28" s="54"/>
      <c r="I28" s="52"/>
      <c r="J28" s="53"/>
      <c r="K28" s="55"/>
      <c r="L28" s="54"/>
      <c r="M28" s="52"/>
      <c r="N28" s="54"/>
      <c r="O28" s="52"/>
      <c r="P28" s="54"/>
      <c r="Q28" s="52"/>
      <c r="R28" s="53"/>
    </row>
    <row r="29" spans="9:18" ht="11.25" customHeight="1">
      <c r="I29" s="12"/>
      <c r="J29" s="13"/>
      <c r="K29" s="12"/>
      <c r="L29" s="12"/>
      <c r="M29" s="12"/>
      <c r="N29" s="12"/>
      <c r="O29" s="12"/>
      <c r="P29" s="12"/>
      <c r="Q29" s="12"/>
      <c r="R29" s="12"/>
    </row>
    <row r="30" ht="13.5">
      <c r="I30" s="6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O7:Q8"/>
  </mergeCells>
  <conditionalFormatting sqref="R20">
    <cfRule type="expression" priority="13" dxfId="128" stopIfTrue="1">
      <formula>$R20&gt;$R21</formula>
    </cfRule>
  </conditionalFormatting>
  <conditionalFormatting sqref="R21">
    <cfRule type="expression" priority="14" dxfId="128" stopIfTrue="1">
      <formula>$R21&gt;$R20</formula>
    </cfRule>
  </conditionalFormatting>
  <conditionalFormatting sqref="A20:B20">
    <cfRule type="expression" priority="15" dxfId="128" stopIfTrue="1">
      <formula>$R20&gt;$R21</formula>
    </cfRule>
  </conditionalFormatting>
  <conditionalFormatting sqref="A21:B21">
    <cfRule type="expression" priority="16" dxfId="128" stopIfTrue="1">
      <formula>$R20&lt;$R21</formula>
    </cfRule>
  </conditionalFormatting>
  <conditionalFormatting sqref="C20:C21">
    <cfRule type="cellIs" priority="19" dxfId="128" operator="greaterThan" stopIfTrue="1">
      <formula>0</formula>
    </cfRule>
  </conditionalFormatting>
  <conditionalFormatting sqref="D20:E21">
    <cfRule type="cellIs" priority="20" dxfId="128" operator="greaterThan" stopIfTrue="1">
      <formula>0</formula>
    </cfRule>
  </conditionalFormatting>
  <conditionalFormatting sqref="F20:F21">
    <cfRule type="cellIs" priority="21" dxfId="128" operator="greaterThan" stopIfTrue="1">
      <formula>0</formula>
    </cfRule>
  </conditionalFormatting>
  <conditionalFormatting sqref="G20:H21">
    <cfRule type="cellIs" priority="22" dxfId="128" operator="greaterThan" stopIfTrue="1">
      <formula>0</formula>
    </cfRule>
  </conditionalFormatting>
  <conditionalFormatting sqref="I20:I21">
    <cfRule type="cellIs" priority="23" dxfId="128" operator="greaterThan" stopIfTrue="1">
      <formula>0</formula>
    </cfRule>
  </conditionalFormatting>
  <conditionalFormatting sqref="J20:K21">
    <cfRule type="cellIs" priority="24" dxfId="128" operator="greaterThan" stopIfTrue="1">
      <formula>0</formula>
    </cfRule>
  </conditionalFormatting>
  <conditionalFormatting sqref="R7">
    <cfRule type="expression" priority="25" dxfId="128" stopIfTrue="1">
      <formula>$R7&gt;$R8</formula>
    </cfRule>
  </conditionalFormatting>
  <conditionalFormatting sqref="R8">
    <cfRule type="expression" priority="26" dxfId="128" stopIfTrue="1">
      <formula>$R8&gt;$R7</formula>
    </cfRule>
  </conditionalFormatting>
  <conditionalFormatting sqref="A7:B7">
    <cfRule type="expression" priority="27" dxfId="128" stopIfTrue="1">
      <formula>$R7&gt;$R8</formula>
    </cfRule>
  </conditionalFormatting>
  <conditionalFormatting sqref="A8:B8">
    <cfRule type="expression" priority="28" dxfId="128" stopIfTrue="1">
      <formula>$R7&lt;$R8</formula>
    </cfRule>
  </conditionalFormatting>
  <conditionalFormatting sqref="C7:C8">
    <cfRule type="cellIs" priority="31" dxfId="128" operator="greaterThan" stopIfTrue="1">
      <formula>0</formula>
    </cfRule>
  </conditionalFormatting>
  <conditionalFormatting sqref="D7:E8">
    <cfRule type="cellIs" priority="32" dxfId="128" operator="greaterThan" stopIfTrue="1">
      <formula>0</formula>
    </cfRule>
  </conditionalFormatting>
  <conditionalFormatting sqref="F7:F8">
    <cfRule type="cellIs" priority="33" dxfId="128" operator="greaterThan" stopIfTrue="1">
      <formula>0</formula>
    </cfRule>
  </conditionalFormatting>
  <conditionalFormatting sqref="G7:H8">
    <cfRule type="cellIs" priority="34" dxfId="128" operator="greaterThan" stopIfTrue="1">
      <formula>0</formula>
    </cfRule>
  </conditionalFormatting>
  <conditionalFormatting sqref="I7:I8">
    <cfRule type="cellIs" priority="35" dxfId="128" operator="greaterThan" stopIfTrue="1">
      <formula>0</formula>
    </cfRule>
  </conditionalFormatting>
  <conditionalFormatting sqref="J7:K8">
    <cfRule type="cellIs" priority="36" dxfId="128" operator="greaterThan" stopIfTrue="1">
      <formula>0</formula>
    </cfRule>
  </conditionalFormatting>
  <conditionalFormatting sqref="A23:B23 A10:B10">
    <cfRule type="expression" priority="49" dxfId="128" stopIfTrue="1">
      <formula>$R7&gt;$R8</formula>
    </cfRule>
  </conditionalFormatting>
  <conditionalFormatting sqref="A25:B25 A12:B12">
    <cfRule type="expression" priority="50" dxfId="128" stopIfTrue="1">
      <formula>'7.16'!#REF!&gt;$R9</formula>
    </cfRule>
  </conditionalFormatting>
  <conditionalFormatting sqref="A24:B24 A11:B11">
    <cfRule type="expression" priority="51" dxfId="128" stopIfTrue="1">
      <formula>$R8&gt;'7.16'!#REF!</formula>
    </cfRule>
  </conditionalFormatting>
  <conditionalFormatting sqref="A26:B26 A13:B13">
    <cfRule type="expression" priority="52" dxfId="128" stopIfTrue="1">
      <formula>$R7&lt;$R8</formula>
    </cfRule>
  </conditionalFormatting>
  <conditionalFormatting sqref="A28:B28 A15:B15">
    <cfRule type="expression" priority="53" dxfId="128" stopIfTrue="1">
      <formula>'7.16'!#REF!&lt;$R9</formula>
    </cfRule>
  </conditionalFormatting>
  <conditionalFormatting sqref="A27:B27 A14:B14">
    <cfRule type="expression" priority="54" dxfId="128" stopIfTrue="1">
      <formula>$R8&lt;'7.16'!#REF!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N8 O7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7" t="s">
        <v>53</v>
      </c>
      <c r="B1" s="88"/>
      <c r="C1" s="88"/>
      <c r="D1" s="88"/>
      <c r="E1" s="88"/>
      <c r="F1" s="88"/>
      <c r="G1" s="88"/>
      <c r="H1" s="34" t="s">
        <v>3</v>
      </c>
      <c r="I1" s="20">
        <v>9</v>
      </c>
      <c r="J1" s="14" t="s">
        <v>4</v>
      </c>
      <c r="K1" s="35">
        <v>2016</v>
      </c>
      <c r="L1" s="2" t="s">
        <v>5</v>
      </c>
      <c r="M1" s="21">
        <v>7</v>
      </c>
      <c r="N1" s="2" t="s">
        <v>0</v>
      </c>
      <c r="O1" s="21">
        <v>17</v>
      </c>
      <c r="P1" s="1" t="s">
        <v>6</v>
      </c>
      <c r="Q1" s="36" t="s">
        <v>108</v>
      </c>
      <c r="R1" s="3" t="s">
        <v>8</v>
      </c>
    </row>
    <row r="2" ht="5.25" customHeight="1"/>
    <row r="3" spans="8:18" ht="18.75" customHeight="1">
      <c r="H3" s="89" t="s">
        <v>45</v>
      </c>
      <c r="I3" s="89"/>
      <c r="J3" s="90" t="s">
        <v>46</v>
      </c>
      <c r="K3" s="90"/>
      <c r="L3" s="90"/>
      <c r="M3" s="90"/>
      <c r="N3" s="90"/>
      <c r="O3" s="90"/>
      <c r="P3" s="90"/>
      <c r="Q3" s="90"/>
      <c r="R3" s="25" t="s">
        <v>47</v>
      </c>
    </row>
    <row r="4" spans="1:20" s="38" customFormat="1" ht="18.75" customHeight="1">
      <c r="A4" s="37"/>
      <c r="B4" s="15">
        <v>2</v>
      </c>
      <c r="C4" s="5" t="s">
        <v>1</v>
      </c>
      <c r="D4" s="4"/>
      <c r="E4" s="80" t="s">
        <v>2</v>
      </c>
      <c r="F4" s="80"/>
      <c r="G4" s="81" t="s">
        <v>9</v>
      </c>
      <c r="H4" s="81"/>
      <c r="I4" s="82">
        <v>0.4375</v>
      </c>
      <c r="J4" s="82"/>
      <c r="K4" s="83" t="s">
        <v>10</v>
      </c>
      <c r="L4" s="83"/>
      <c r="M4" s="82">
        <v>0.4875</v>
      </c>
      <c r="N4" s="82"/>
      <c r="O4" s="83" t="s">
        <v>11</v>
      </c>
      <c r="P4" s="83"/>
      <c r="Q4" s="84">
        <f>SUM(M4-I4)</f>
        <v>0.04999999999999999</v>
      </c>
      <c r="R4" s="84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s="26" customFormat="1" ht="21" customHeight="1">
      <c r="A6" s="85" t="s">
        <v>20</v>
      </c>
      <c r="B6" s="86"/>
      <c r="C6" s="33" t="s">
        <v>52</v>
      </c>
      <c r="D6" s="32" t="s">
        <v>51</v>
      </c>
      <c r="E6" s="31" t="s">
        <v>50</v>
      </c>
      <c r="F6" s="33" t="s">
        <v>49</v>
      </c>
      <c r="G6" s="32" t="s">
        <v>48</v>
      </c>
      <c r="H6" s="11" t="s">
        <v>40</v>
      </c>
      <c r="I6" s="9" t="s">
        <v>41</v>
      </c>
      <c r="J6" s="10" t="s">
        <v>42</v>
      </c>
      <c r="K6" s="11" t="s">
        <v>43</v>
      </c>
      <c r="L6" s="9" t="s">
        <v>34</v>
      </c>
      <c r="M6" s="10" t="s">
        <v>35</v>
      </c>
      <c r="N6" s="11" t="s">
        <v>36</v>
      </c>
      <c r="O6" s="9" t="s">
        <v>37</v>
      </c>
      <c r="P6" s="10" t="s">
        <v>38</v>
      </c>
      <c r="Q6" s="11" t="s">
        <v>39</v>
      </c>
      <c r="R6" s="27" t="s">
        <v>21</v>
      </c>
    </row>
    <row r="7" spans="1:18" ht="27.75" customHeight="1">
      <c r="A7" s="97" t="s">
        <v>109</v>
      </c>
      <c r="B7" s="98"/>
      <c r="C7" s="16">
        <v>1</v>
      </c>
      <c r="D7" s="17">
        <v>0</v>
      </c>
      <c r="E7" s="18">
        <v>0</v>
      </c>
      <c r="F7" s="16">
        <v>0</v>
      </c>
      <c r="G7" s="17">
        <v>0</v>
      </c>
      <c r="H7" s="18"/>
      <c r="I7" s="16"/>
      <c r="J7" s="17"/>
      <c r="K7" s="18"/>
      <c r="L7" s="46" t="s">
        <v>44</v>
      </c>
      <c r="M7" s="47"/>
      <c r="N7" s="48"/>
      <c r="O7" s="16"/>
      <c r="P7" s="17"/>
      <c r="Q7" s="18"/>
      <c r="R7" s="19">
        <f>SUM(C7:Q7)</f>
        <v>1</v>
      </c>
    </row>
    <row r="8" spans="1:18" ht="27.75" customHeight="1">
      <c r="A8" s="97" t="s">
        <v>110</v>
      </c>
      <c r="B8" s="98"/>
      <c r="C8" s="16">
        <v>2</v>
      </c>
      <c r="D8" s="17">
        <v>1</v>
      </c>
      <c r="E8" s="18">
        <v>9</v>
      </c>
      <c r="F8" s="16">
        <v>0</v>
      </c>
      <c r="G8" s="17" t="s">
        <v>19</v>
      </c>
      <c r="H8" s="18"/>
      <c r="I8" s="16"/>
      <c r="J8" s="17"/>
      <c r="K8" s="18"/>
      <c r="L8" s="49"/>
      <c r="M8" s="50"/>
      <c r="N8" s="51"/>
      <c r="O8" s="16"/>
      <c r="P8" s="17"/>
      <c r="Q8" s="18"/>
      <c r="R8" s="19">
        <f>SUM(C8:Q8)</f>
        <v>12</v>
      </c>
    </row>
    <row r="9" spans="1:18" ht="21" customHeight="1">
      <c r="A9" s="85" t="s">
        <v>20</v>
      </c>
      <c r="B9" s="86"/>
      <c r="C9" s="70" t="s">
        <v>12</v>
      </c>
      <c r="D9" s="71"/>
      <c r="E9" s="71"/>
      <c r="F9" s="71"/>
      <c r="G9" s="71"/>
      <c r="H9" s="72"/>
      <c r="I9" s="73" t="s">
        <v>13</v>
      </c>
      <c r="J9" s="74"/>
      <c r="K9" s="75" t="s">
        <v>14</v>
      </c>
      <c r="L9" s="76"/>
      <c r="M9" s="77" t="s">
        <v>15</v>
      </c>
      <c r="N9" s="76"/>
      <c r="O9" s="73" t="s">
        <v>16</v>
      </c>
      <c r="P9" s="71"/>
      <c r="Q9" s="71"/>
      <c r="R9" s="74"/>
    </row>
    <row r="10" spans="1:18" ht="16.5" customHeight="1">
      <c r="A10" s="91" t="str">
        <f>A7</f>
        <v>和田山</v>
      </c>
      <c r="B10" s="92"/>
      <c r="C10" s="43" t="s">
        <v>22</v>
      </c>
      <c r="D10" s="56" t="s">
        <v>111</v>
      </c>
      <c r="E10" s="68"/>
      <c r="F10" s="22">
        <v>4</v>
      </c>
      <c r="G10" s="56"/>
      <c r="H10" s="68"/>
      <c r="I10" s="56" t="s">
        <v>112</v>
      </c>
      <c r="J10" s="57"/>
      <c r="K10" s="69"/>
      <c r="L10" s="68"/>
      <c r="M10" s="56"/>
      <c r="N10" s="68"/>
      <c r="O10" s="56"/>
      <c r="P10" s="68"/>
      <c r="Q10" s="56"/>
      <c r="R10" s="57"/>
    </row>
    <row r="11" spans="1:18" ht="16.5" customHeight="1">
      <c r="A11" s="93"/>
      <c r="B11" s="94"/>
      <c r="C11" s="44">
        <v>2</v>
      </c>
      <c r="D11" s="58" t="s">
        <v>113</v>
      </c>
      <c r="E11" s="59"/>
      <c r="F11" s="23">
        <v>5</v>
      </c>
      <c r="G11" s="58"/>
      <c r="H11" s="59"/>
      <c r="I11" s="58"/>
      <c r="J11" s="60"/>
      <c r="K11" s="61"/>
      <c r="L11" s="59"/>
      <c r="M11" s="58"/>
      <c r="N11" s="59"/>
      <c r="O11" s="58"/>
      <c r="P11" s="59"/>
      <c r="Q11" s="58"/>
      <c r="R11" s="60"/>
    </row>
    <row r="12" spans="1:18" ht="16.5" customHeight="1">
      <c r="A12" s="95"/>
      <c r="B12" s="96"/>
      <c r="C12" s="45">
        <v>3</v>
      </c>
      <c r="D12" s="52" t="s">
        <v>114</v>
      </c>
      <c r="E12" s="54"/>
      <c r="F12" s="24">
        <v>6</v>
      </c>
      <c r="G12" s="52"/>
      <c r="H12" s="54"/>
      <c r="I12" s="52"/>
      <c r="J12" s="53"/>
      <c r="K12" s="55"/>
      <c r="L12" s="54"/>
      <c r="M12" s="52"/>
      <c r="N12" s="54"/>
      <c r="O12" s="52"/>
      <c r="P12" s="54"/>
      <c r="Q12" s="52"/>
      <c r="R12" s="53"/>
    </row>
    <row r="13" spans="1:18" ht="16.5" customHeight="1">
      <c r="A13" s="91" t="str">
        <f>A8</f>
        <v>滝川二</v>
      </c>
      <c r="B13" s="92"/>
      <c r="C13" s="43" t="s">
        <v>22</v>
      </c>
      <c r="D13" s="56" t="s">
        <v>115</v>
      </c>
      <c r="E13" s="68"/>
      <c r="F13" s="22">
        <v>4</v>
      </c>
      <c r="G13" s="56"/>
      <c r="H13" s="68"/>
      <c r="I13" s="56" t="s">
        <v>116</v>
      </c>
      <c r="J13" s="57"/>
      <c r="K13" s="69"/>
      <c r="L13" s="68"/>
      <c r="M13" s="56" t="s">
        <v>117</v>
      </c>
      <c r="N13" s="68"/>
      <c r="O13" s="56" t="s">
        <v>26</v>
      </c>
      <c r="P13" s="68"/>
      <c r="Q13" s="56"/>
      <c r="R13" s="57"/>
    </row>
    <row r="14" spans="1:18" ht="16.5" customHeight="1">
      <c r="A14" s="93"/>
      <c r="B14" s="94"/>
      <c r="C14" s="44">
        <v>2</v>
      </c>
      <c r="D14" s="58" t="s">
        <v>118</v>
      </c>
      <c r="E14" s="59"/>
      <c r="F14" s="23">
        <v>5</v>
      </c>
      <c r="G14" s="58"/>
      <c r="H14" s="59"/>
      <c r="I14" s="58"/>
      <c r="J14" s="60"/>
      <c r="K14" s="61"/>
      <c r="L14" s="59"/>
      <c r="M14" s="58"/>
      <c r="N14" s="59"/>
      <c r="O14" s="58"/>
      <c r="P14" s="59"/>
      <c r="Q14" s="58"/>
      <c r="R14" s="60"/>
    </row>
    <row r="15" spans="1:18" ht="16.5" customHeight="1">
      <c r="A15" s="95"/>
      <c r="B15" s="96"/>
      <c r="C15" s="45">
        <v>3</v>
      </c>
      <c r="D15" s="52"/>
      <c r="E15" s="54"/>
      <c r="F15" s="24">
        <v>6</v>
      </c>
      <c r="G15" s="52"/>
      <c r="H15" s="54"/>
      <c r="I15" s="52"/>
      <c r="J15" s="53"/>
      <c r="K15" s="55"/>
      <c r="L15" s="54"/>
      <c r="M15" s="52"/>
      <c r="N15" s="54"/>
      <c r="O15" s="52"/>
      <c r="P15" s="54"/>
      <c r="Q15" s="52"/>
      <c r="R15" s="53"/>
    </row>
    <row r="16" spans="9:18" ht="11.25" customHeight="1">
      <c r="I16" s="12"/>
      <c r="J16" s="13"/>
      <c r="K16" s="12"/>
      <c r="L16" s="12"/>
      <c r="M16" s="12"/>
      <c r="N16" s="12"/>
      <c r="O16" s="12"/>
      <c r="P16" s="12"/>
      <c r="Q16" s="12"/>
      <c r="R16" s="12"/>
    </row>
    <row r="17" spans="1:20" s="38" customFormat="1" ht="18.75" customHeight="1">
      <c r="A17" s="37"/>
      <c r="B17" s="15">
        <v>2</v>
      </c>
      <c r="C17" s="5" t="s">
        <v>1</v>
      </c>
      <c r="D17" s="4"/>
      <c r="E17" s="80" t="s">
        <v>17</v>
      </c>
      <c r="F17" s="80"/>
      <c r="G17" s="81" t="s">
        <v>9</v>
      </c>
      <c r="H17" s="81"/>
      <c r="I17" s="82">
        <v>0.5208333333333334</v>
      </c>
      <c r="J17" s="82"/>
      <c r="K17" s="83" t="s">
        <v>10</v>
      </c>
      <c r="L17" s="83"/>
      <c r="M17" s="82">
        <v>0.6048611111111111</v>
      </c>
      <c r="N17" s="82"/>
      <c r="O17" s="83" t="s">
        <v>11</v>
      </c>
      <c r="P17" s="83"/>
      <c r="Q17" s="84">
        <f>SUM(M17-I17)</f>
        <v>0.0840277777777777</v>
      </c>
      <c r="R17" s="84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s="26" customFormat="1" ht="21" customHeight="1">
      <c r="A19" s="85" t="s">
        <v>20</v>
      </c>
      <c r="B19" s="86"/>
      <c r="C19" s="33" t="s">
        <v>52</v>
      </c>
      <c r="D19" s="32" t="s">
        <v>51</v>
      </c>
      <c r="E19" s="31" t="s">
        <v>50</v>
      </c>
      <c r="F19" s="33" t="s">
        <v>49</v>
      </c>
      <c r="G19" s="32" t="s">
        <v>48</v>
      </c>
      <c r="H19" s="31" t="s">
        <v>40</v>
      </c>
      <c r="I19" s="33" t="s">
        <v>41</v>
      </c>
      <c r="J19" s="32" t="s">
        <v>42</v>
      </c>
      <c r="K19" s="31" t="s">
        <v>43</v>
      </c>
      <c r="L19" s="30" t="s">
        <v>34</v>
      </c>
      <c r="M19" s="29" t="s">
        <v>35</v>
      </c>
      <c r="N19" s="28" t="s">
        <v>36</v>
      </c>
      <c r="O19" s="30" t="s">
        <v>37</v>
      </c>
      <c r="P19" s="29" t="s">
        <v>38</v>
      </c>
      <c r="Q19" s="28" t="s">
        <v>39</v>
      </c>
      <c r="R19" s="27" t="s">
        <v>21</v>
      </c>
    </row>
    <row r="20" spans="1:18" ht="27.75" customHeight="1">
      <c r="A20" s="97" t="s">
        <v>119</v>
      </c>
      <c r="B20" s="98"/>
      <c r="C20" s="16">
        <v>1</v>
      </c>
      <c r="D20" s="17">
        <v>0</v>
      </c>
      <c r="E20" s="18">
        <v>0</v>
      </c>
      <c r="F20" s="16">
        <v>1</v>
      </c>
      <c r="G20" s="17">
        <v>0</v>
      </c>
      <c r="H20" s="18">
        <v>1</v>
      </c>
      <c r="I20" s="16">
        <v>0</v>
      </c>
      <c r="J20" s="17">
        <v>0</v>
      </c>
      <c r="K20" s="18"/>
      <c r="L20" s="40"/>
      <c r="M20" s="41"/>
      <c r="N20" s="42"/>
      <c r="O20" s="40"/>
      <c r="P20" s="41"/>
      <c r="Q20" s="42"/>
      <c r="R20" s="19">
        <f>SUM(C20:Q20)</f>
        <v>3</v>
      </c>
    </row>
    <row r="21" spans="1:18" ht="27.75" customHeight="1">
      <c r="A21" s="97" t="s">
        <v>120</v>
      </c>
      <c r="B21" s="98"/>
      <c r="C21" s="16">
        <v>3</v>
      </c>
      <c r="D21" s="17">
        <v>0</v>
      </c>
      <c r="E21" s="18">
        <v>0</v>
      </c>
      <c r="F21" s="16">
        <v>0</v>
      </c>
      <c r="G21" s="17">
        <v>3</v>
      </c>
      <c r="H21" s="18">
        <v>1</v>
      </c>
      <c r="I21" s="16">
        <v>0</v>
      </c>
      <c r="J21" s="17" t="s">
        <v>121</v>
      </c>
      <c r="K21" s="18"/>
      <c r="L21" s="40"/>
      <c r="M21" s="41"/>
      <c r="N21" s="42"/>
      <c r="O21" s="40"/>
      <c r="P21" s="41"/>
      <c r="Q21" s="42"/>
      <c r="R21" s="19">
        <v>10</v>
      </c>
    </row>
    <row r="22" spans="1:18" ht="21" customHeight="1">
      <c r="A22" s="85" t="s">
        <v>20</v>
      </c>
      <c r="B22" s="86"/>
      <c r="C22" s="70" t="s">
        <v>12</v>
      </c>
      <c r="D22" s="71"/>
      <c r="E22" s="71"/>
      <c r="F22" s="71"/>
      <c r="G22" s="71"/>
      <c r="H22" s="72"/>
      <c r="I22" s="73" t="s">
        <v>13</v>
      </c>
      <c r="J22" s="74"/>
      <c r="K22" s="75" t="s">
        <v>14</v>
      </c>
      <c r="L22" s="76"/>
      <c r="M22" s="77" t="s">
        <v>15</v>
      </c>
      <c r="N22" s="76"/>
      <c r="O22" s="73" t="s">
        <v>16</v>
      </c>
      <c r="P22" s="71"/>
      <c r="Q22" s="71"/>
      <c r="R22" s="74"/>
    </row>
    <row r="23" spans="1:18" ht="16.5" customHeight="1">
      <c r="A23" s="91" t="str">
        <f>A20</f>
        <v>加古川南</v>
      </c>
      <c r="B23" s="92"/>
      <c r="C23" s="43" t="s">
        <v>22</v>
      </c>
      <c r="D23" s="56" t="s">
        <v>122</v>
      </c>
      <c r="E23" s="68"/>
      <c r="F23" s="22">
        <v>4</v>
      </c>
      <c r="G23" s="56" t="s">
        <v>123</v>
      </c>
      <c r="H23" s="68"/>
      <c r="I23" s="56" t="s">
        <v>124</v>
      </c>
      <c r="J23" s="57"/>
      <c r="K23" s="69" t="s">
        <v>125</v>
      </c>
      <c r="L23" s="68"/>
      <c r="M23" s="56"/>
      <c r="N23" s="68"/>
      <c r="O23" s="56" t="s">
        <v>126</v>
      </c>
      <c r="P23" s="68"/>
      <c r="Q23" s="56"/>
      <c r="R23" s="57"/>
    </row>
    <row r="24" spans="1:18" ht="16.5" customHeight="1">
      <c r="A24" s="93"/>
      <c r="B24" s="94"/>
      <c r="C24" s="44">
        <v>2</v>
      </c>
      <c r="D24" s="58" t="s">
        <v>127</v>
      </c>
      <c r="E24" s="59"/>
      <c r="F24" s="23">
        <v>5</v>
      </c>
      <c r="G24" s="56" t="s">
        <v>24</v>
      </c>
      <c r="H24" s="68"/>
      <c r="I24" s="58"/>
      <c r="J24" s="60"/>
      <c r="K24" s="61" t="s">
        <v>32</v>
      </c>
      <c r="L24" s="59"/>
      <c r="M24" s="58"/>
      <c r="N24" s="59"/>
      <c r="O24" s="58" t="s">
        <v>32</v>
      </c>
      <c r="P24" s="59"/>
      <c r="Q24" s="58"/>
      <c r="R24" s="60"/>
    </row>
    <row r="25" spans="1:18" ht="16.5" customHeight="1">
      <c r="A25" s="95"/>
      <c r="B25" s="96"/>
      <c r="C25" s="45">
        <v>3</v>
      </c>
      <c r="D25" s="52" t="s">
        <v>128</v>
      </c>
      <c r="E25" s="54"/>
      <c r="F25" s="24">
        <v>6</v>
      </c>
      <c r="G25" s="58" t="s">
        <v>129</v>
      </c>
      <c r="H25" s="59"/>
      <c r="I25" s="52"/>
      <c r="J25" s="53"/>
      <c r="K25" s="55"/>
      <c r="L25" s="54"/>
      <c r="M25" s="52"/>
      <c r="N25" s="54"/>
      <c r="O25" s="52" t="s">
        <v>125</v>
      </c>
      <c r="P25" s="54"/>
      <c r="Q25" s="52"/>
      <c r="R25" s="53"/>
    </row>
    <row r="26" spans="1:18" ht="16.5" customHeight="1">
      <c r="A26" s="91" t="str">
        <f>A21</f>
        <v>赤穂</v>
      </c>
      <c r="B26" s="92"/>
      <c r="C26" s="43" t="s">
        <v>22</v>
      </c>
      <c r="D26" s="56" t="s">
        <v>130</v>
      </c>
      <c r="E26" s="68"/>
      <c r="F26" s="22">
        <v>4</v>
      </c>
      <c r="G26" s="56"/>
      <c r="H26" s="68"/>
      <c r="I26" s="56" t="s">
        <v>131</v>
      </c>
      <c r="J26" s="57"/>
      <c r="K26" s="69"/>
      <c r="L26" s="68"/>
      <c r="M26" s="56" t="s">
        <v>132</v>
      </c>
      <c r="N26" s="68"/>
      <c r="O26" s="56" t="s">
        <v>23</v>
      </c>
      <c r="P26" s="68"/>
      <c r="Q26" s="56"/>
      <c r="R26" s="57"/>
    </row>
    <row r="27" spans="1:18" ht="16.5" customHeight="1">
      <c r="A27" s="93"/>
      <c r="B27" s="94"/>
      <c r="C27" s="44">
        <v>2</v>
      </c>
      <c r="D27" s="58"/>
      <c r="E27" s="59"/>
      <c r="F27" s="23">
        <v>5</v>
      </c>
      <c r="G27" s="58"/>
      <c r="H27" s="59"/>
      <c r="I27" s="58"/>
      <c r="J27" s="60"/>
      <c r="K27" s="61"/>
      <c r="L27" s="59"/>
      <c r="M27" s="58"/>
      <c r="N27" s="59"/>
      <c r="O27" s="58"/>
      <c r="P27" s="59"/>
      <c r="Q27" s="58"/>
      <c r="R27" s="60"/>
    </row>
    <row r="28" spans="1:18" ht="16.5" customHeight="1">
      <c r="A28" s="95"/>
      <c r="B28" s="96"/>
      <c r="C28" s="45">
        <v>3</v>
      </c>
      <c r="D28" s="52"/>
      <c r="E28" s="54"/>
      <c r="F28" s="24">
        <v>6</v>
      </c>
      <c r="G28" s="52"/>
      <c r="H28" s="54"/>
      <c r="I28" s="52"/>
      <c r="J28" s="53"/>
      <c r="K28" s="55"/>
      <c r="L28" s="54"/>
      <c r="M28" s="52"/>
      <c r="N28" s="54"/>
      <c r="O28" s="52"/>
      <c r="P28" s="54"/>
      <c r="Q28" s="52"/>
      <c r="R28" s="53"/>
    </row>
    <row r="29" spans="9:18" ht="11.25" customHeight="1">
      <c r="I29" s="12"/>
      <c r="J29" s="13"/>
      <c r="K29" s="12"/>
      <c r="L29" s="12"/>
      <c r="M29" s="12"/>
      <c r="N29" s="12"/>
      <c r="O29" s="12"/>
      <c r="P29" s="12"/>
      <c r="Q29" s="12"/>
      <c r="R29" s="12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7:N8"/>
  </mergeCells>
  <conditionalFormatting sqref="R20">
    <cfRule type="expression" priority="15" dxfId="128" stopIfTrue="1">
      <formula>$R20&gt;$R21</formula>
    </cfRule>
  </conditionalFormatting>
  <conditionalFormatting sqref="R21">
    <cfRule type="expression" priority="16" dxfId="128" stopIfTrue="1">
      <formula>$R21&gt;$R20</formula>
    </cfRule>
  </conditionalFormatting>
  <conditionalFormatting sqref="A20:B20">
    <cfRule type="expression" priority="17" dxfId="128" stopIfTrue="1">
      <formula>$R20&gt;$R21</formula>
    </cfRule>
  </conditionalFormatting>
  <conditionalFormatting sqref="A21:B21">
    <cfRule type="expression" priority="18" dxfId="128" stopIfTrue="1">
      <formula>$R20&lt;$R21</formula>
    </cfRule>
  </conditionalFormatting>
  <conditionalFormatting sqref="C20:C21">
    <cfRule type="cellIs" priority="21" dxfId="128" operator="greaterThan" stopIfTrue="1">
      <formula>0</formula>
    </cfRule>
  </conditionalFormatting>
  <conditionalFormatting sqref="D20:E21">
    <cfRule type="cellIs" priority="22" dxfId="128" operator="greaterThan" stopIfTrue="1">
      <formula>0</formula>
    </cfRule>
  </conditionalFormatting>
  <conditionalFormatting sqref="F20:F21">
    <cfRule type="cellIs" priority="23" dxfId="128" operator="greaterThan" stopIfTrue="1">
      <formula>0</formula>
    </cfRule>
  </conditionalFormatting>
  <conditionalFormatting sqref="G20:H21">
    <cfRule type="cellIs" priority="24" dxfId="128" operator="greaterThan" stopIfTrue="1">
      <formula>0</formula>
    </cfRule>
  </conditionalFormatting>
  <conditionalFormatting sqref="I20:I21">
    <cfRule type="cellIs" priority="25" dxfId="128" operator="greaterThan" stopIfTrue="1">
      <formula>0</formula>
    </cfRule>
  </conditionalFormatting>
  <conditionalFormatting sqref="J20:K21">
    <cfRule type="cellIs" priority="26" dxfId="128" operator="greaterThan" stopIfTrue="1">
      <formula>0</formula>
    </cfRule>
  </conditionalFormatting>
  <conditionalFormatting sqref="R7">
    <cfRule type="expression" priority="27" dxfId="128" stopIfTrue="1">
      <formula>$R7&gt;$R8</formula>
    </cfRule>
  </conditionalFormatting>
  <conditionalFormatting sqref="R8">
    <cfRule type="expression" priority="28" dxfId="128" stopIfTrue="1">
      <formula>$R8&gt;$R7</formula>
    </cfRule>
  </conditionalFormatting>
  <conditionalFormatting sqref="A7:B7">
    <cfRule type="expression" priority="29" dxfId="128" stopIfTrue="1">
      <formula>$R7&gt;$R8</formula>
    </cfRule>
  </conditionalFormatting>
  <conditionalFormatting sqref="A8:B8">
    <cfRule type="expression" priority="30" dxfId="128" stopIfTrue="1">
      <formula>$R7&lt;$R8</formula>
    </cfRule>
  </conditionalFormatting>
  <conditionalFormatting sqref="C7:C8">
    <cfRule type="cellIs" priority="33" dxfId="128" operator="greaterThan" stopIfTrue="1">
      <formula>0</formula>
    </cfRule>
  </conditionalFormatting>
  <conditionalFormatting sqref="D7:E8">
    <cfRule type="cellIs" priority="34" dxfId="128" operator="greaterThan" stopIfTrue="1">
      <formula>0</formula>
    </cfRule>
  </conditionalFormatting>
  <conditionalFormatting sqref="F7:F8">
    <cfRule type="cellIs" priority="35" dxfId="128" operator="greaterThan" stopIfTrue="1">
      <formula>0</formula>
    </cfRule>
  </conditionalFormatting>
  <conditionalFormatting sqref="G7:G8">
    <cfRule type="cellIs" priority="36" dxfId="128" operator="greaterThan" stopIfTrue="1">
      <formula>0</formula>
    </cfRule>
  </conditionalFormatting>
  <conditionalFormatting sqref="H7:K8 O7:Q8">
    <cfRule type="cellIs" priority="1" dxfId="128" operator="greaterThan" stopIfTrue="1">
      <formula>0</formula>
    </cfRule>
  </conditionalFormatting>
  <conditionalFormatting sqref="A23:B23 A10:B10">
    <cfRule type="expression" priority="55" dxfId="128" stopIfTrue="1">
      <formula>$R7&gt;$R8</formula>
    </cfRule>
  </conditionalFormatting>
  <conditionalFormatting sqref="A25:B25 A12:B12">
    <cfRule type="expression" priority="56" dxfId="128" stopIfTrue="1">
      <formula>'7.17'!#REF!&gt;$R9</formula>
    </cfRule>
  </conditionalFormatting>
  <conditionalFormatting sqref="A24:B24 A11:B11">
    <cfRule type="expression" priority="57" dxfId="128" stopIfTrue="1">
      <formula>$R8&gt;'7.17'!#REF!</formula>
    </cfRule>
  </conditionalFormatting>
  <conditionalFormatting sqref="A26:B26 A13:B13">
    <cfRule type="expression" priority="58" dxfId="128" stopIfTrue="1">
      <formula>$R7&lt;$R8</formula>
    </cfRule>
  </conditionalFormatting>
  <conditionalFormatting sqref="A28:B28 A15:B15">
    <cfRule type="expression" priority="59" dxfId="128" stopIfTrue="1">
      <formula>'7.17'!#REF!&lt;$R9</formula>
    </cfRule>
  </conditionalFormatting>
  <conditionalFormatting sqref="A27:B27 A14:B14">
    <cfRule type="expression" priority="60" dxfId="128" stopIfTrue="1">
      <formula>$R8&lt;'7.17'!#REF!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20:Q21 C7:K8 O7:Q8 L7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7" t="s">
        <v>53</v>
      </c>
      <c r="B1" s="88"/>
      <c r="C1" s="88"/>
      <c r="D1" s="88"/>
      <c r="E1" s="88"/>
      <c r="F1" s="88"/>
      <c r="G1" s="88"/>
      <c r="H1" s="34" t="s">
        <v>3</v>
      </c>
      <c r="I1" s="20">
        <v>10</v>
      </c>
      <c r="J1" s="14" t="s">
        <v>4</v>
      </c>
      <c r="K1" s="35">
        <v>2016</v>
      </c>
      <c r="L1" s="2" t="s">
        <v>5</v>
      </c>
      <c r="M1" s="21">
        <v>7</v>
      </c>
      <c r="N1" s="2" t="s">
        <v>0</v>
      </c>
      <c r="O1" s="21">
        <v>18</v>
      </c>
      <c r="P1" s="1" t="s">
        <v>6</v>
      </c>
      <c r="Q1" s="36" t="s">
        <v>0</v>
      </c>
      <c r="R1" s="3" t="s">
        <v>8</v>
      </c>
    </row>
    <row r="2" ht="5.25" customHeight="1"/>
    <row r="3" spans="8:18" ht="18.75" customHeight="1">
      <c r="H3" s="89" t="s">
        <v>45</v>
      </c>
      <c r="I3" s="89"/>
      <c r="J3" s="90" t="s">
        <v>46</v>
      </c>
      <c r="K3" s="90"/>
      <c r="L3" s="90"/>
      <c r="M3" s="90"/>
      <c r="N3" s="90"/>
      <c r="O3" s="90"/>
      <c r="P3" s="90"/>
      <c r="Q3" s="90"/>
      <c r="R3" s="25" t="s">
        <v>47</v>
      </c>
    </row>
    <row r="4" spans="1:20" s="38" customFormat="1" ht="18.75" customHeight="1">
      <c r="A4" s="37"/>
      <c r="B4" s="15">
        <v>3</v>
      </c>
      <c r="C4" s="5" t="s">
        <v>1</v>
      </c>
      <c r="D4" s="4"/>
      <c r="E4" s="80" t="s">
        <v>2</v>
      </c>
      <c r="F4" s="80"/>
      <c r="G4" s="81" t="s">
        <v>9</v>
      </c>
      <c r="H4" s="81"/>
      <c r="I4" s="82">
        <v>0.41388888888888886</v>
      </c>
      <c r="J4" s="82"/>
      <c r="K4" s="83" t="s">
        <v>10</v>
      </c>
      <c r="L4" s="83"/>
      <c r="M4" s="82">
        <v>0.5048611111111111</v>
      </c>
      <c r="N4" s="82"/>
      <c r="O4" s="83" t="s">
        <v>11</v>
      </c>
      <c r="P4" s="83"/>
      <c r="Q4" s="84">
        <f>SUM(M4-I4)</f>
        <v>0.09097222222222223</v>
      </c>
      <c r="R4" s="84"/>
      <c r="T4" s="39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s="26" customFormat="1" ht="21" customHeight="1">
      <c r="A6" s="85" t="s">
        <v>20</v>
      </c>
      <c r="B6" s="86"/>
      <c r="C6" s="33" t="s">
        <v>52</v>
      </c>
      <c r="D6" s="32" t="s">
        <v>51</v>
      </c>
      <c r="E6" s="31" t="s">
        <v>50</v>
      </c>
      <c r="F6" s="33" t="s">
        <v>49</v>
      </c>
      <c r="G6" s="32" t="s">
        <v>48</v>
      </c>
      <c r="H6" s="31" t="s">
        <v>40</v>
      </c>
      <c r="I6" s="33" t="s">
        <v>41</v>
      </c>
      <c r="J6" s="32" t="s">
        <v>42</v>
      </c>
      <c r="K6" s="31" t="s">
        <v>43</v>
      </c>
      <c r="L6" s="30" t="s">
        <v>34</v>
      </c>
      <c r="M6" s="29" t="s">
        <v>35</v>
      </c>
      <c r="N6" s="28" t="s">
        <v>36</v>
      </c>
      <c r="O6" s="30" t="s">
        <v>37</v>
      </c>
      <c r="P6" s="29" t="s">
        <v>38</v>
      </c>
      <c r="Q6" s="28" t="s">
        <v>39</v>
      </c>
      <c r="R6" s="27" t="s">
        <v>21</v>
      </c>
    </row>
    <row r="7" spans="1:18" ht="27.75" customHeight="1">
      <c r="A7" s="97" t="s">
        <v>133</v>
      </c>
      <c r="B7" s="98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8">
        <v>1</v>
      </c>
      <c r="I7" s="16">
        <v>0</v>
      </c>
      <c r="J7" s="17">
        <v>1</v>
      </c>
      <c r="K7" s="18">
        <v>0</v>
      </c>
      <c r="L7" s="40"/>
      <c r="M7" s="41"/>
      <c r="N7" s="42"/>
      <c r="O7" s="40"/>
      <c r="P7" s="41"/>
      <c r="Q7" s="42"/>
      <c r="R7" s="19">
        <f>SUM(C7:Q7)</f>
        <v>2</v>
      </c>
    </row>
    <row r="8" spans="1:18" ht="27.75" customHeight="1">
      <c r="A8" s="97" t="s">
        <v>55</v>
      </c>
      <c r="B8" s="98"/>
      <c r="C8" s="16">
        <v>1</v>
      </c>
      <c r="D8" s="17">
        <v>0</v>
      </c>
      <c r="E8" s="18">
        <v>2</v>
      </c>
      <c r="F8" s="16">
        <v>0</v>
      </c>
      <c r="G8" s="17">
        <v>0</v>
      </c>
      <c r="H8" s="18">
        <v>0</v>
      </c>
      <c r="I8" s="16">
        <v>0</v>
      </c>
      <c r="J8" s="17">
        <v>0</v>
      </c>
      <c r="K8" s="18" t="s">
        <v>19</v>
      </c>
      <c r="L8" s="40"/>
      <c r="M8" s="41"/>
      <c r="N8" s="42"/>
      <c r="O8" s="40"/>
      <c r="P8" s="41"/>
      <c r="Q8" s="42"/>
      <c r="R8" s="19">
        <f>SUM(C8:Q8)</f>
        <v>3</v>
      </c>
    </row>
    <row r="9" spans="1:18" ht="21" customHeight="1">
      <c r="A9" s="85" t="s">
        <v>20</v>
      </c>
      <c r="B9" s="86"/>
      <c r="C9" s="70" t="s">
        <v>12</v>
      </c>
      <c r="D9" s="71"/>
      <c r="E9" s="71"/>
      <c r="F9" s="71"/>
      <c r="G9" s="71"/>
      <c r="H9" s="72"/>
      <c r="I9" s="73" t="s">
        <v>13</v>
      </c>
      <c r="J9" s="74"/>
      <c r="K9" s="75" t="s">
        <v>14</v>
      </c>
      <c r="L9" s="76"/>
      <c r="M9" s="77" t="s">
        <v>15</v>
      </c>
      <c r="N9" s="76"/>
      <c r="O9" s="73" t="s">
        <v>16</v>
      </c>
      <c r="P9" s="71"/>
      <c r="Q9" s="71"/>
      <c r="R9" s="74"/>
    </row>
    <row r="10" spans="1:18" ht="16.5" customHeight="1">
      <c r="A10" s="91" t="str">
        <f>A7</f>
        <v>伊川谷</v>
      </c>
      <c r="B10" s="92"/>
      <c r="C10" s="43" t="s">
        <v>22</v>
      </c>
      <c r="D10" s="56" t="s">
        <v>134</v>
      </c>
      <c r="E10" s="68"/>
      <c r="F10" s="22">
        <v>4</v>
      </c>
      <c r="G10" s="56"/>
      <c r="H10" s="68"/>
      <c r="I10" s="56" t="s">
        <v>135</v>
      </c>
      <c r="J10" s="57"/>
      <c r="K10" s="69"/>
      <c r="L10" s="68"/>
      <c r="M10" s="56"/>
      <c r="N10" s="68"/>
      <c r="O10" s="56" t="s">
        <v>136</v>
      </c>
      <c r="P10" s="68"/>
      <c r="Q10" s="56"/>
      <c r="R10" s="57"/>
    </row>
    <row r="11" spans="1:18" ht="16.5" customHeight="1">
      <c r="A11" s="93"/>
      <c r="B11" s="94"/>
      <c r="C11" s="44">
        <v>2</v>
      </c>
      <c r="D11" s="58"/>
      <c r="E11" s="59"/>
      <c r="F11" s="23">
        <v>5</v>
      </c>
      <c r="G11" s="58"/>
      <c r="H11" s="59"/>
      <c r="I11" s="58"/>
      <c r="J11" s="60"/>
      <c r="K11" s="61"/>
      <c r="L11" s="59"/>
      <c r="M11" s="58"/>
      <c r="N11" s="59"/>
      <c r="O11" s="58"/>
      <c r="P11" s="59"/>
      <c r="Q11" s="58"/>
      <c r="R11" s="60"/>
    </row>
    <row r="12" spans="1:18" ht="16.5" customHeight="1">
      <c r="A12" s="95"/>
      <c r="B12" s="96"/>
      <c r="C12" s="45">
        <v>3</v>
      </c>
      <c r="D12" s="52"/>
      <c r="E12" s="54"/>
      <c r="F12" s="24">
        <v>6</v>
      </c>
      <c r="G12" s="52"/>
      <c r="H12" s="54"/>
      <c r="I12" s="52"/>
      <c r="J12" s="53"/>
      <c r="K12" s="55"/>
      <c r="L12" s="54"/>
      <c r="M12" s="52"/>
      <c r="N12" s="54"/>
      <c r="O12" s="52"/>
      <c r="P12" s="54"/>
      <c r="Q12" s="52"/>
      <c r="R12" s="53"/>
    </row>
    <row r="13" spans="1:18" ht="16.5" customHeight="1">
      <c r="A13" s="91" t="str">
        <f>A8</f>
        <v>三田松聖</v>
      </c>
      <c r="B13" s="92"/>
      <c r="C13" s="43" t="s">
        <v>22</v>
      </c>
      <c r="D13" s="56" t="s">
        <v>32</v>
      </c>
      <c r="E13" s="68"/>
      <c r="F13" s="22">
        <v>4</v>
      </c>
      <c r="G13" s="56"/>
      <c r="H13" s="68"/>
      <c r="I13" s="56" t="s">
        <v>61</v>
      </c>
      <c r="J13" s="57"/>
      <c r="K13" s="69"/>
      <c r="L13" s="68"/>
      <c r="M13" s="56"/>
      <c r="N13" s="68"/>
      <c r="O13" s="56" t="s">
        <v>137</v>
      </c>
      <c r="P13" s="68"/>
      <c r="Q13" s="56"/>
      <c r="R13" s="57"/>
    </row>
    <row r="14" spans="1:18" ht="16.5" customHeight="1">
      <c r="A14" s="93"/>
      <c r="B14" s="94"/>
      <c r="C14" s="44">
        <v>2</v>
      </c>
      <c r="D14" s="58" t="s">
        <v>138</v>
      </c>
      <c r="E14" s="59"/>
      <c r="F14" s="23">
        <v>5</v>
      </c>
      <c r="G14" s="58"/>
      <c r="H14" s="59"/>
      <c r="I14" s="58"/>
      <c r="J14" s="60"/>
      <c r="K14" s="61"/>
      <c r="L14" s="59"/>
      <c r="M14" s="58"/>
      <c r="N14" s="59"/>
      <c r="O14" s="58" t="s">
        <v>61</v>
      </c>
      <c r="P14" s="59"/>
      <c r="Q14" s="58"/>
      <c r="R14" s="60"/>
    </row>
    <row r="15" spans="1:18" ht="16.5" customHeight="1">
      <c r="A15" s="95"/>
      <c r="B15" s="96"/>
      <c r="C15" s="45">
        <v>3</v>
      </c>
      <c r="D15" s="52"/>
      <c r="E15" s="54"/>
      <c r="F15" s="24">
        <v>6</v>
      </c>
      <c r="G15" s="52"/>
      <c r="H15" s="54"/>
      <c r="I15" s="52"/>
      <c r="J15" s="53"/>
      <c r="K15" s="55"/>
      <c r="L15" s="54"/>
      <c r="M15" s="52"/>
      <c r="N15" s="54"/>
      <c r="O15" s="52" t="s">
        <v>139</v>
      </c>
      <c r="P15" s="54"/>
      <c r="Q15" s="52"/>
      <c r="R15" s="53"/>
    </row>
    <row r="16" spans="9:18" ht="11.25" customHeight="1">
      <c r="I16" s="12"/>
      <c r="J16" s="13"/>
      <c r="K16" s="12"/>
      <c r="L16" s="12"/>
      <c r="M16" s="12"/>
      <c r="N16" s="12"/>
      <c r="O16" s="12"/>
      <c r="P16" s="12"/>
      <c r="Q16" s="12"/>
      <c r="R16" s="12"/>
    </row>
    <row r="17" spans="1:20" s="38" customFormat="1" ht="18.75" customHeight="1">
      <c r="A17" s="37"/>
      <c r="B17" s="15">
        <v>3</v>
      </c>
      <c r="C17" s="5" t="s">
        <v>1</v>
      </c>
      <c r="D17" s="4"/>
      <c r="E17" s="80" t="s">
        <v>17</v>
      </c>
      <c r="F17" s="80"/>
      <c r="G17" s="81" t="s">
        <v>9</v>
      </c>
      <c r="H17" s="81"/>
      <c r="I17" s="82">
        <v>0.5340277777777778</v>
      </c>
      <c r="J17" s="82"/>
      <c r="K17" s="83" t="s">
        <v>10</v>
      </c>
      <c r="L17" s="83"/>
      <c r="M17" s="82">
        <v>0.6263888888888889</v>
      </c>
      <c r="N17" s="82"/>
      <c r="O17" s="83" t="s">
        <v>11</v>
      </c>
      <c r="P17" s="83"/>
      <c r="Q17" s="84">
        <f>SUM(M17-I17)</f>
        <v>0.09236111111111112</v>
      </c>
      <c r="R17" s="84"/>
      <c r="T17" s="39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s="26" customFormat="1" ht="21" customHeight="1">
      <c r="A19" s="85" t="s">
        <v>20</v>
      </c>
      <c r="B19" s="86"/>
      <c r="C19" s="33" t="s">
        <v>52</v>
      </c>
      <c r="D19" s="32" t="s">
        <v>51</v>
      </c>
      <c r="E19" s="31" t="s">
        <v>50</v>
      </c>
      <c r="F19" s="33" t="s">
        <v>49</v>
      </c>
      <c r="G19" s="32" t="s">
        <v>48</v>
      </c>
      <c r="H19" s="31" t="s">
        <v>40</v>
      </c>
      <c r="I19" s="33" t="s">
        <v>41</v>
      </c>
      <c r="J19" s="32" t="s">
        <v>42</v>
      </c>
      <c r="K19" s="31" t="s">
        <v>43</v>
      </c>
      <c r="L19" s="30" t="s">
        <v>34</v>
      </c>
      <c r="M19" s="29" t="s">
        <v>35</v>
      </c>
      <c r="N19" s="28" t="s">
        <v>36</v>
      </c>
      <c r="O19" s="30" t="s">
        <v>37</v>
      </c>
      <c r="P19" s="29" t="s">
        <v>38</v>
      </c>
      <c r="Q19" s="28" t="s">
        <v>39</v>
      </c>
      <c r="R19" s="27" t="s">
        <v>21</v>
      </c>
    </row>
    <row r="20" spans="1:18" ht="27.75" customHeight="1">
      <c r="A20" s="97" t="s">
        <v>140</v>
      </c>
      <c r="B20" s="98"/>
      <c r="C20" s="16">
        <v>1</v>
      </c>
      <c r="D20" s="17">
        <v>0</v>
      </c>
      <c r="E20" s="18">
        <v>0</v>
      </c>
      <c r="F20" s="16">
        <v>0</v>
      </c>
      <c r="G20" s="17">
        <v>3</v>
      </c>
      <c r="H20" s="18">
        <v>0</v>
      </c>
      <c r="I20" s="16">
        <v>0</v>
      </c>
      <c r="J20" s="17">
        <v>0</v>
      </c>
      <c r="K20" s="18">
        <v>0</v>
      </c>
      <c r="L20" s="40"/>
      <c r="M20" s="41"/>
      <c r="N20" s="42"/>
      <c r="O20" s="40"/>
      <c r="P20" s="41"/>
      <c r="Q20" s="42"/>
      <c r="R20" s="19">
        <f>SUM(C20:Q20)</f>
        <v>4</v>
      </c>
    </row>
    <row r="21" spans="1:18" ht="27.75" customHeight="1">
      <c r="A21" s="97" t="s">
        <v>141</v>
      </c>
      <c r="B21" s="98"/>
      <c r="C21" s="16">
        <v>3</v>
      </c>
      <c r="D21" s="17">
        <v>0</v>
      </c>
      <c r="E21" s="18">
        <v>0</v>
      </c>
      <c r="F21" s="16">
        <v>1</v>
      </c>
      <c r="G21" s="17">
        <v>1</v>
      </c>
      <c r="H21" s="18">
        <v>0</v>
      </c>
      <c r="I21" s="16">
        <v>0</v>
      </c>
      <c r="J21" s="17">
        <v>0</v>
      </c>
      <c r="K21" s="18" t="s">
        <v>19</v>
      </c>
      <c r="L21" s="40"/>
      <c r="M21" s="41"/>
      <c r="N21" s="42"/>
      <c r="O21" s="40"/>
      <c r="P21" s="41"/>
      <c r="Q21" s="42"/>
      <c r="R21" s="19">
        <f>SUM(C21:Q21)</f>
        <v>5</v>
      </c>
    </row>
    <row r="22" spans="1:18" ht="21" customHeight="1">
      <c r="A22" s="85" t="s">
        <v>20</v>
      </c>
      <c r="B22" s="86"/>
      <c r="C22" s="70" t="s">
        <v>12</v>
      </c>
      <c r="D22" s="71"/>
      <c r="E22" s="71"/>
      <c r="F22" s="71"/>
      <c r="G22" s="71"/>
      <c r="H22" s="72"/>
      <c r="I22" s="73" t="s">
        <v>13</v>
      </c>
      <c r="J22" s="74"/>
      <c r="K22" s="75" t="s">
        <v>14</v>
      </c>
      <c r="L22" s="76"/>
      <c r="M22" s="77" t="s">
        <v>15</v>
      </c>
      <c r="N22" s="76"/>
      <c r="O22" s="73" t="s">
        <v>16</v>
      </c>
      <c r="P22" s="71"/>
      <c r="Q22" s="71"/>
      <c r="R22" s="74"/>
    </row>
    <row r="23" spans="1:18" ht="16.5" customHeight="1">
      <c r="A23" s="91" t="str">
        <f>A20</f>
        <v>須磨学園</v>
      </c>
      <c r="B23" s="92"/>
      <c r="C23" s="43" t="s">
        <v>22</v>
      </c>
      <c r="D23" s="56" t="s">
        <v>142</v>
      </c>
      <c r="E23" s="68"/>
      <c r="F23" s="22">
        <v>4</v>
      </c>
      <c r="G23" s="101"/>
      <c r="H23" s="102"/>
      <c r="I23" s="56" t="s">
        <v>143</v>
      </c>
      <c r="J23" s="57"/>
      <c r="K23" s="69" t="s">
        <v>30</v>
      </c>
      <c r="L23" s="68"/>
      <c r="M23" s="56" t="s">
        <v>144</v>
      </c>
      <c r="N23" s="68"/>
      <c r="O23" s="56" t="s">
        <v>142</v>
      </c>
      <c r="P23" s="68"/>
      <c r="Q23" s="56"/>
      <c r="R23" s="57"/>
    </row>
    <row r="24" spans="1:18" ht="16.5" customHeight="1">
      <c r="A24" s="93"/>
      <c r="B24" s="94"/>
      <c r="C24" s="44">
        <v>2</v>
      </c>
      <c r="D24" s="58" t="s">
        <v>145</v>
      </c>
      <c r="E24" s="59"/>
      <c r="F24" s="23">
        <v>5</v>
      </c>
      <c r="G24" s="99"/>
      <c r="H24" s="100"/>
      <c r="I24" s="58" t="s">
        <v>146</v>
      </c>
      <c r="J24" s="60"/>
      <c r="K24" s="61"/>
      <c r="L24" s="59"/>
      <c r="M24" s="58"/>
      <c r="N24" s="59"/>
      <c r="O24" s="58"/>
      <c r="P24" s="59"/>
      <c r="Q24" s="58"/>
      <c r="R24" s="60"/>
    </row>
    <row r="25" spans="1:18" ht="16.5" customHeight="1">
      <c r="A25" s="95"/>
      <c r="B25" s="96"/>
      <c r="C25" s="45">
        <v>3</v>
      </c>
      <c r="D25" s="52" t="s">
        <v>29</v>
      </c>
      <c r="E25" s="54"/>
      <c r="F25" s="24">
        <v>6</v>
      </c>
      <c r="G25" s="58"/>
      <c r="H25" s="59"/>
      <c r="I25" s="52"/>
      <c r="J25" s="53"/>
      <c r="K25" s="55"/>
      <c r="L25" s="54"/>
      <c r="M25" s="52"/>
      <c r="N25" s="54"/>
      <c r="O25" s="52"/>
      <c r="P25" s="54"/>
      <c r="Q25" s="52"/>
      <c r="R25" s="53"/>
    </row>
    <row r="26" spans="1:18" ht="16.5" customHeight="1">
      <c r="A26" s="91" t="str">
        <f>A21</f>
        <v>宝塚</v>
      </c>
      <c r="B26" s="92"/>
      <c r="C26" s="43" t="s">
        <v>22</v>
      </c>
      <c r="D26" s="56" t="s">
        <v>147</v>
      </c>
      <c r="E26" s="68"/>
      <c r="F26" s="22">
        <v>4</v>
      </c>
      <c r="G26" s="56"/>
      <c r="H26" s="68"/>
      <c r="I26" s="56" t="s">
        <v>148</v>
      </c>
      <c r="J26" s="57"/>
      <c r="K26" s="69"/>
      <c r="L26" s="68"/>
      <c r="M26" s="56"/>
      <c r="N26" s="68"/>
      <c r="O26" s="56" t="s">
        <v>149</v>
      </c>
      <c r="P26" s="68"/>
      <c r="Q26" s="56"/>
      <c r="R26" s="57"/>
    </row>
    <row r="27" spans="1:18" ht="16.5" customHeight="1">
      <c r="A27" s="93"/>
      <c r="B27" s="94"/>
      <c r="C27" s="44">
        <v>2</v>
      </c>
      <c r="D27" s="58"/>
      <c r="E27" s="59"/>
      <c r="F27" s="23">
        <v>5</v>
      </c>
      <c r="G27" s="58"/>
      <c r="H27" s="59"/>
      <c r="I27" s="58"/>
      <c r="J27" s="60"/>
      <c r="K27" s="61"/>
      <c r="L27" s="59"/>
      <c r="M27" s="58"/>
      <c r="N27" s="59"/>
      <c r="O27" s="58"/>
      <c r="P27" s="59"/>
      <c r="Q27" s="58"/>
      <c r="R27" s="60"/>
    </row>
    <row r="28" spans="1:18" ht="16.5" customHeight="1">
      <c r="A28" s="95"/>
      <c r="B28" s="96"/>
      <c r="C28" s="45">
        <v>3</v>
      </c>
      <c r="D28" s="52"/>
      <c r="E28" s="54"/>
      <c r="F28" s="24">
        <v>6</v>
      </c>
      <c r="G28" s="52"/>
      <c r="H28" s="54"/>
      <c r="I28" s="52"/>
      <c r="J28" s="53"/>
      <c r="K28" s="55"/>
      <c r="L28" s="54"/>
      <c r="M28" s="52"/>
      <c r="N28" s="54"/>
      <c r="O28" s="52"/>
      <c r="P28" s="54"/>
      <c r="Q28" s="52"/>
      <c r="R28" s="53"/>
    </row>
    <row r="29" spans="9:18" ht="11.25" customHeight="1">
      <c r="I29" s="12"/>
      <c r="J29" s="13"/>
      <c r="K29" s="12"/>
      <c r="L29" s="12"/>
      <c r="M29" s="12"/>
      <c r="N29" s="12"/>
      <c r="O29" s="12"/>
      <c r="P29" s="12"/>
      <c r="Q29" s="12"/>
      <c r="R29" s="12"/>
    </row>
  </sheetData>
  <sheetProtection/>
  <mergeCells count="123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A20:B20 R20">
    <cfRule type="expression" priority="13" dxfId="128" stopIfTrue="1">
      <formula>$R20&gt;$R21</formula>
    </cfRule>
  </conditionalFormatting>
  <conditionalFormatting sqref="A21:B21">
    <cfRule type="expression" priority="14" dxfId="128" stopIfTrue="1">
      <formula>$R20&lt;$R21</formula>
    </cfRule>
  </conditionalFormatting>
  <conditionalFormatting sqref="C20:C21">
    <cfRule type="cellIs" priority="17" dxfId="128" operator="greaterThan" stopIfTrue="1">
      <formula>0</formula>
    </cfRule>
  </conditionalFormatting>
  <conditionalFormatting sqref="D20:E21">
    <cfRule type="cellIs" priority="18" dxfId="128" operator="greaterThan" stopIfTrue="1">
      <formula>0</formula>
    </cfRule>
  </conditionalFormatting>
  <conditionalFormatting sqref="F20:F21">
    <cfRule type="cellIs" priority="19" dxfId="128" operator="greaterThan" stopIfTrue="1">
      <formula>0</formula>
    </cfRule>
  </conditionalFormatting>
  <conditionalFormatting sqref="G20:H21">
    <cfRule type="cellIs" priority="20" dxfId="128" operator="greaterThan" stopIfTrue="1">
      <formula>0</formula>
    </cfRule>
  </conditionalFormatting>
  <conditionalFormatting sqref="I20:I21">
    <cfRule type="cellIs" priority="21" dxfId="128" operator="greaterThan" stopIfTrue="1">
      <formula>0</formula>
    </cfRule>
  </conditionalFormatting>
  <conditionalFormatting sqref="J20:K21">
    <cfRule type="cellIs" priority="22" dxfId="128" operator="greaterThan" stopIfTrue="1">
      <formula>0</formula>
    </cfRule>
  </conditionalFormatting>
  <conditionalFormatting sqref="R7">
    <cfRule type="expression" priority="23" dxfId="128" stopIfTrue="1">
      <formula>$R7&gt;$R8</formula>
    </cfRule>
  </conditionalFormatting>
  <conditionalFormatting sqref="R8">
    <cfRule type="expression" priority="24" dxfId="128" stopIfTrue="1">
      <formula>$R8&gt;$R7</formula>
    </cfRule>
  </conditionalFormatting>
  <conditionalFormatting sqref="A7:B7">
    <cfRule type="expression" priority="25" dxfId="128" stopIfTrue="1">
      <formula>$R7&gt;$R8</formula>
    </cfRule>
  </conditionalFormatting>
  <conditionalFormatting sqref="A8:B8">
    <cfRule type="expression" priority="26" dxfId="128" stopIfTrue="1">
      <formula>$R7&lt;$R8</formula>
    </cfRule>
  </conditionalFormatting>
  <conditionalFormatting sqref="C7:C8">
    <cfRule type="cellIs" priority="29" dxfId="128" operator="greaterThan" stopIfTrue="1">
      <formula>0</formula>
    </cfRule>
  </conditionalFormatting>
  <conditionalFormatting sqref="D7:E8">
    <cfRule type="cellIs" priority="30" dxfId="128" operator="greaterThan" stopIfTrue="1">
      <formula>0</formula>
    </cfRule>
  </conditionalFormatting>
  <conditionalFormatting sqref="F7:F8">
    <cfRule type="cellIs" priority="31" dxfId="128" operator="greaterThan" stopIfTrue="1">
      <formula>0</formula>
    </cfRule>
  </conditionalFormatting>
  <conditionalFormatting sqref="G7:H8">
    <cfRule type="cellIs" priority="32" dxfId="128" operator="greaterThan" stopIfTrue="1">
      <formula>0</formula>
    </cfRule>
  </conditionalFormatting>
  <conditionalFormatting sqref="I7:I8">
    <cfRule type="cellIs" priority="33" dxfId="128" operator="greaterThan" stopIfTrue="1">
      <formula>0</formula>
    </cfRule>
  </conditionalFormatting>
  <conditionalFormatting sqref="J7:K8">
    <cfRule type="cellIs" priority="34" dxfId="128" operator="greaterThan" stopIfTrue="1">
      <formula>0</formula>
    </cfRule>
  </conditionalFormatting>
  <conditionalFormatting sqref="A23:B23 A10:B10">
    <cfRule type="expression" priority="61" dxfId="128" stopIfTrue="1">
      <formula>$R7&gt;$R8</formula>
    </cfRule>
  </conditionalFormatting>
  <conditionalFormatting sqref="A25:B25 A12:B12">
    <cfRule type="expression" priority="62" dxfId="128" stopIfTrue="1">
      <formula>'7.18'!#REF!&gt;$R9</formula>
    </cfRule>
  </conditionalFormatting>
  <conditionalFormatting sqref="A24:B24 A11:B11">
    <cfRule type="expression" priority="63" dxfId="128" stopIfTrue="1">
      <formula>$R8&gt;'7.18'!#REF!</formula>
    </cfRule>
  </conditionalFormatting>
  <conditionalFormatting sqref="A26:B26 A13:B13">
    <cfRule type="expression" priority="64" dxfId="128" stopIfTrue="1">
      <formula>$R7&lt;$R8</formula>
    </cfRule>
  </conditionalFormatting>
  <conditionalFormatting sqref="A28:B28 A15:B15">
    <cfRule type="expression" priority="65" dxfId="128" stopIfTrue="1">
      <formula>'7.18'!#REF!&lt;$R9</formula>
    </cfRule>
  </conditionalFormatting>
  <conditionalFormatting sqref="A27:B27 A14:B14">
    <cfRule type="expression" priority="66" dxfId="128" stopIfTrue="1">
      <formula>$R8&lt;'7.18'!#REF!</formula>
    </cfRule>
  </conditionalFormatting>
  <conditionalFormatting sqref="R21">
    <cfRule type="expression" priority="68" dxfId="128" stopIfTrue="1">
      <formula>$R21&gt;'7.18'!#REF!</formula>
    </cfRule>
  </conditionalFormatting>
  <dataValidations count="2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2016-10-11T06:37:54Z</cp:lastPrinted>
  <dcterms:created xsi:type="dcterms:W3CDTF">2005-04-24T00:29:14Z</dcterms:created>
  <dcterms:modified xsi:type="dcterms:W3CDTF">2016-10-11T07:15:53Z</dcterms:modified>
  <cp:category/>
  <cp:version/>
  <cp:contentType/>
  <cp:contentStatus/>
</cp:coreProperties>
</file>