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8445" tabRatio="884" activeTab="0"/>
  </bookViews>
  <sheets>
    <sheet name="10.8" sheetId="1" r:id="rId1"/>
    <sheet name="10.9" sheetId="2" r:id="rId2"/>
    <sheet name="10.15（準決勝）" sheetId="3" r:id="rId3"/>
    <sheet name="10.16（決勝）" sheetId="4" r:id="rId4"/>
  </sheets>
  <definedNames>
    <definedName name="_xlnm.Print_Area" localSheetId="2">'10.15（準決勝）'!$A$1:$R$29</definedName>
    <definedName name="_xlnm.Print_Area" localSheetId="3">'10.16（決勝）'!$A$1:$R$23</definedName>
    <definedName name="_xlnm.Print_Area" localSheetId="0">'10.8'!$A$1:$R$29</definedName>
    <definedName name="_xlnm.Print_Area" localSheetId="1">'10.9'!$A$1:$R$29</definedName>
  </definedNames>
  <calcPr fullCalcOnLoad="1"/>
</workbook>
</file>

<file path=xl/sharedStrings.xml><?xml version="1.0" encoding="utf-8"?>
<sst xmlns="http://schemas.openxmlformats.org/spreadsheetml/2006/main" count="336" uniqueCount="94">
  <si>
    <t>月</t>
  </si>
  <si>
    <t>第１試合</t>
  </si>
  <si>
    <t>回戦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</si>
  <si>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</si>
  <si>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</si>
  <si>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</si>
  <si>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</si>
  <si>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</si>
  <si>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</si>
  <si>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</si>
  <si>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三木総合防災公園野球場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</si>
  <si>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</si>
  <si>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</si>
  <si>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</si>
  <si>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</si>
  <si>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</si>
  <si>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</si>
  <si>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</si>
  <si>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</si>
  <si>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</si>
  <si>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</si>
  <si>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</si>
  <si>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×</t>
  </si>
  <si>
    <t>＜ＭＥＭＯ＞</t>
  </si>
  <si>
    <t>日</t>
  </si>
  <si>
    <t>年度 秋季</t>
  </si>
  <si>
    <t>兵庫県軟式野球大会</t>
  </si>
  <si>
    <t>藤本</t>
  </si>
  <si>
    <t>山本</t>
  </si>
  <si>
    <t>大嶋</t>
  </si>
  <si>
    <t>山岸</t>
  </si>
  <si>
    <t>1×</t>
  </si>
  <si>
    <t>戦</t>
  </si>
  <si>
    <t>合計</t>
  </si>
  <si>
    <t>神戸村野工業</t>
  </si>
  <si>
    <t>平成28</t>
  </si>
  <si>
    <t>Ｘ</t>
  </si>
  <si>
    <t>田中</t>
  </si>
  <si>
    <t>宮下</t>
  </si>
  <si>
    <t>小谷</t>
  </si>
  <si>
    <t>上野</t>
  </si>
  <si>
    <t>川瀨</t>
  </si>
  <si>
    <t>坂之上</t>
  </si>
  <si>
    <t>洲脇</t>
  </si>
  <si>
    <t>佐内</t>
  </si>
  <si>
    <t>山崎</t>
  </si>
  <si>
    <t>河南</t>
  </si>
  <si>
    <t>大田</t>
  </si>
  <si>
    <t>岡村</t>
  </si>
  <si>
    <t>児玉</t>
  </si>
  <si>
    <t>倉西</t>
  </si>
  <si>
    <t>柏原</t>
  </si>
  <si>
    <t>朝野</t>
  </si>
  <si>
    <t>早川</t>
  </si>
  <si>
    <t>水田</t>
  </si>
  <si>
    <t>梅</t>
  </si>
  <si>
    <t>西馬</t>
  </si>
  <si>
    <t>横山</t>
  </si>
  <si>
    <t>南方</t>
  </si>
  <si>
    <t>準決勝</t>
  </si>
  <si>
    <t>後藤田</t>
  </si>
  <si>
    <t>矢野</t>
  </si>
  <si>
    <t>本木</t>
  </si>
  <si>
    <t>阪本</t>
  </si>
  <si>
    <t>奥山</t>
  </si>
  <si>
    <t>本田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</si>
  <si>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</si>
  <si>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</si>
  <si>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</si>
  <si>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</si>
  <si>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</si>
  <si>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</si>
  <si>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</si>
  <si>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</si>
  <si>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</si>
  <si>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</si>
  <si>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</si>
  <si>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</si>
  <si>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</si>
  <si>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</si>
  <si>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</si>
  <si>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</si>
  <si>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学校名</t>
  </si>
  <si>
    <t>兵庫工業</t>
  </si>
  <si>
    <t>飾磨工業</t>
  </si>
  <si>
    <t>育　　　英</t>
  </si>
  <si>
    <t>篠山鳳鳴</t>
  </si>
  <si>
    <t>報徳学園</t>
  </si>
  <si>
    <t>神港学園神港</t>
  </si>
  <si>
    <t>六甲学院</t>
  </si>
  <si>
    <t>学校名</t>
  </si>
  <si>
    <t>決 勝</t>
  </si>
  <si>
    <t>　飾磨工業高校は初優勝。</t>
  </si>
  <si>
    <t>　飾磨工業と六甲学院は11月3日(木)から滋賀県今津スタジアムで行われる近畿大会に出場します。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</si>
</sst>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right" vertical="center"/>
      <protection/>
    </xf>
    <xf numFmtId="0" fontId="0" fillId="24" borderId="12" xfId="0" applyFill="1" applyBorder="1" applyAlignment="1" applyProtection="1">
      <alignment horizontal="left"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 applyProtection="1">
      <alignment vertical="center" wrapText="1"/>
      <protection locked="0"/>
    </xf>
    <xf numFmtId="0" fontId="0" fillId="4" borderId="22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23" xfId="0" applyFill="1" applyBorder="1" applyAlignment="1" applyProtection="1">
      <alignment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vertical="center" shrinkToFi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23" xfId="0" applyFill="1" applyBorder="1" applyAlignment="1" applyProtection="1">
      <alignment vertical="center"/>
      <protection locked="0"/>
    </xf>
    <xf numFmtId="0" fontId="0" fillId="24" borderId="21" xfId="0" applyFill="1" applyBorder="1" applyAlignment="1" applyProtection="1">
      <alignment vertical="center"/>
      <protection locked="0"/>
    </xf>
    <xf numFmtId="0" fontId="0" fillId="24" borderId="21" xfId="0" applyFill="1" applyBorder="1" applyAlignment="1">
      <alignment vertical="center"/>
    </xf>
    <xf numFmtId="0" fontId="0" fillId="24" borderId="28" xfId="0" applyFill="1" applyBorder="1" applyAlignment="1" applyProtection="1">
      <alignment vertical="center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181" fontId="22" fillId="24" borderId="18" xfId="0" applyNumberFormat="1" applyFont="1" applyFill="1" applyBorder="1" applyAlignment="1" applyProtection="1">
      <alignment horizontal="center" vertical="center"/>
      <protection locked="0"/>
    </xf>
    <xf numFmtId="181" fontId="22" fillId="24" borderId="19" xfId="0" applyNumberFormat="1" applyFont="1" applyFill="1" applyBorder="1" applyAlignment="1" applyProtection="1">
      <alignment horizontal="center" vertical="center"/>
      <protection locked="0"/>
    </xf>
    <xf numFmtId="181" fontId="22" fillId="24" borderId="16" xfId="0" applyNumberFormat="1" applyFont="1" applyFill="1" applyBorder="1" applyAlignment="1" applyProtection="1">
      <alignment horizontal="center" vertical="center"/>
      <protection locked="0"/>
    </xf>
    <xf numFmtId="181" fontId="22" fillId="24" borderId="20" xfId="0" applyNumberFormat="1" applyFont="1" applyFill="1" applyBorder="1" applyAlignment="1" applyProtection="1">
      <alignment horizontal="center" vertical="center"/>
      <protection locked="0"/>
    </xf>
    <xf numFmtId="181" fontId="25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33" xfId="0" applyFont="1" applyFill="1" applyBorder="1" applyAlignment="1" applyProtection="1">
      <alignment horizontal="right" vertical="center" shrinkToFit="1"/>
      <protection locked="0"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35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35" xfId="0" applyNumberFormat="1" applyFill="1" applyBorder="1" applyAlignment="1" applyProtection="1">
      <alignment vertical="center"/>
      <protection locked="0"/>
    </xf>
    <xf numFmtId="0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>
      <alignment horizontal="center" vertical="center"/>
    </xf>
    <xf numFmtId="0" fontId="0" fillId="24" borderId="36" xfId="0" applyFill="1" applyBorder="1" applyAlignment="1" applyProtection="1">
      <alignment horizontal="right" vertical="center"/>
      <protection locked="0"/>
    </xf>
    <xf numFmtId="0" fontId="0" fillId="24" borderId="21" xfId="0" applyFill="1" applyBorder="1" applyAlignment="1" applyProtection="1">
      <alignment horizontal="right" vertical="center"/>
      <protection locked="0"/>
    </xf>
    <xf numFmtId="0" fontId="0" fillId="24" borderId="21" xfId="0" applyFill="1" applyBorder="1" applyAlignment="1" applyProtection="1">
      <alignment horizontal="center" vertical="center" wrapText="1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33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distributed" vertical="center"/>
      <protection/>
    </xf>
    <xf numFmtId="0" fontId="21" fillId="24" borderId="33" xfId="0" applyFont="1" applyFill="1" applyBorder="1" applyAlignment="1" applyProtection="1">
      <alignment horizontal="center" vertical="center" shrinkToFi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21" fillId="24" borderId="25" xfId="0" applyFont="1" applyFill="1" applyBorder="1" applyAlignment="1" applyProtection="1">
      <alignment horizontal="center" vertical="center" shrinkToFit="1"/>
      <protection/>
    </xf>
    <xf numFmtId="0" fontId="21" fillId="24" borderId="26" xfId="0" applyFont="1" applyFill="1" applyBorder="1" applyAlignment="1" applyProtection="1">
      <alignment horizontal="center" vertical="center" shrinkToFit="1"/>
      <protection/>
    </xf>
    <xf numFmtId="0" fontId="21" fillId="24" borderId="35" xfId="0" applyFont="1" applyFill="1" applyBorder="1" applyAlignment="1" applyProtection="1">
      <alignment horizontal="center" vertical="center" shrinkToFit="1"/>
      <protection/>
    </xf>
    <xf numFmtId="0" fontId="21" fillId="24" borderId="23" xfId="0" applyFont="1" applyFill="1" applyBorder="1" applyAlignment="1" applyProtection="1">
      <alignment horizontal="center" vertical="center" shrinkToFit="1"/>
      <protection/>
    </xf>
    <xf numFmtId="0" fontId="21" fillId="24" borderId="36" xfId="0" applyFont="1" applyFill="1" applyBorder="1" applyAlignment="1" applyProtection="1">
      <alignment horizontal="center" vertical="center" shrinkToFit="1"/>
      <protection/>
    </xf>
    <xf numFmtId="0" fontId="21" fillId="24" borderId="28" xfId="0" applyFont="1" applyFill="1" applyBorder="1" applyAlignment="1" applyProtection="1">
      <alignment horizontal="center" vertical="center" shrinkToFit="1"/>
      <protection/>
    </xf>
    <xf numFmtId="0" fontId="21" fillId="24" borderId="0" xfId="0" applyFont="1" applyFill="1" applyBorder="1" applyAlignment="1" applyProtection="1">
      <alignment horizontal="center" vertical="center" shrinkToFit="1"/>
      <protection/>
    </xf>
    <xf numFmtId="0" fontId="21" fillId="24" borderId="21" xfId="0" applyFont="1" applyFill="1" applyBorder="1" applyAlignment="1" applyProtection="1">
      <alignment horizontal="center" vertical="center" shrinkToFit="1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/>
      <protection/>
    </xf>
    <xf numFmtId="0" fontId="0" fillId="24" borderId="34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left" vertical="center" shrinkToFit="1"/>
      <protection/>
    </xf>
    <xf numFmtId="0" fontId="23" fillId="24" borderId="12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3" t="s">
        <v>35</v>
      </c>
      <c r="B1" s="105" t="s">
        <v>25</v>
      </c>
      <c r="C1" s="105"/>
      <c r="D1" s="106" t="s">
        <v>26</v>
      </c>
      <c r="E1" s="106"/>
      <c r="F1" s="106"/>
      <c r="G1" s="106"/>
      <c r="H1" s="4" t="s">
        <v>3</v>
      </c>
      <c r="I1" s="39">
        <v>1</v>
      </c>
      <c r="J1" s="5" t="s">
        <v>4</v>
      </c>
      <c r="K1" s="6">
        <v>2016</v>
      </c>
      <c r="L1" s="7" t="s">
        <v>5</v>
      </c>
      <c r="M1" s="24">
        <v>10</v>
      </c>
      <c r="N1" s="7" t="s">
        <v>0</v>
      </c>
      <c r="O1" s="24">
        <v>8</v>
      </c>
      <c r="P1" s="4" t="s">
        <v>6</v>
      </c>
      <c r="Q1" s="25" t="s">
        <v>7</v>
      </c>
      <c r="R1" s="8" t="s">
        <v>8</v>
      </c>
    </row>
    <row r="2" ht="5.25" customHeight="1"/>
    <row r="3" spans="11:18" ht="18.75" customHeight="1">
      <c r="K3" s="107" t="s">
        <v>9</v>
      </c>
      <c r="L3" s="107"/>
      <c r="M3" s="108" t="s">
        <v>10</v>
      </c>
      <c r="N3" s="108"/>
      <c r="O3" s="108"/>
      <c r="P3" s="108"/>
      <c r="Q3" s="108"/>
      <c r="R3" s="40" t="s">
        <v>11</v>
      </c>
    </row>
    <row r="4" spans="1:18" ht="18.75" customHeight="1">
      <c r="A4" s="9"/>
      <c r="B4" s="32">
        <v>1</v>
      </c>
      <c r="C4" s="10" t="s">
        <v>2</v>
      </c>
      <c r="E4" s="88" t="s">
        <v>1</v>
      </c>
      <c r="F4" s="88"/>
      <c r="G4" s="89" t="s">
        <v>12</v>
      </c>
      <c r="H4" s="89"/>
      <c r="I4" s="90">
        <v>0.3888888888888889</v>
      </c>
      <c r="J4" s="90"/>
      <c r="K4" s="91" t="s">
        <v>13</v>
      </c>
      <c r="L4" s="91"/>
      <c r="M4" s="90">
        <v>0.45694444444444443</v>
      </c>
      <c r="N4" s="90"/>
      <c r="O4" s="91" t="s">
        <v>14</v>
      </c>
      <c r="P4" s="91"/>
      <c r="Q4" s="92">
        <f>SUM(M4-I4)</f>
        <v>0.06805555555555554</v>
      </c>
      <c r="R4" s="92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4" t="s">
        <v>66</v>
      </c>
      <c r="B6" s="85"/>
      <c r="C6" s="2" t="s">
        <v>67</v>
      </c>
      <c r="D6" s="3" t="s">
        <v>68</v>
      </c>
      <c r="E6" s="21" t="s">
        <v>69</v>
      </c>
      <c r="F6" s="2" t="s">
        <v>70</v>
      </c>
      <c r="G6" s="3" t="s">
        <v>71</v>
      </c>
      <c r="H6" s="21" t="s">
        <v>72</v>
      </c>
      <c r="I6" s="2" t="s">
        <v>73</v>
      </c>
      <c r="J6" s="3" t="s">
        <v>74</v>
      </c>
      <c r="K6" s="21" t="s">
        <v>75</v>
      </c>
      <c r="L6" s="26" t="s">
        <v>76</v>
      </c>
      <c r="M6" s="14" t="s">
        <v>77</v>
      </c>
      <c r="N6" s="55" t="s">
        <v>78</v>
      </c>
      <c r="O6" s="54" t="s">
        <v>79</v>
      </c>
      <c r="P6" s="14" t="s">
        <v>80</v>
      </c>
      <c r="Q6" s="15" t="s">
        <v>81</v>
      </c>
      <c r="R6" s="16" t="s">
        <v>33</v>
      </c>
    </row>
    <row r="7" spans="1:18" ht="27.75" customHeight="1">
      <c r="A7" s="86" t="s">
        <v>83</v>
      </c>
      <c r="B7" s="87"/>
      <c r="C7" s="48">
        <v>0</v>
      </c>
      <c r="D7" s="49">
        <v>0</v>
      </c>
      <c r="E7" s="50">
        <v>0</v>
      </c>
      <c r="F7" s="48">
        <v>0</v>
      </c>
      <c r="G7" s="49">
        <v>0</v>
      </c>
      <c r="H7" s="51">
        <v>0</v>
      </c>
      <c r="I7" s="48">
        <v>0</v>
      </c>
      <c r="J7" s="49">
        <v>0</v>
      </c>
      <c r="K7" s="51">
        <v>2</v>
      </c>
      <c r="L7" s="17"/>
      <c r="M7" s="18"/>
      <c r="N7" s="19"/>
      <c r="O7" s="17"/>
      <c r="P7" s="18"/>
      <c r="Q7" s="19"/>
      <c r="R7" s="52">
        <f>SUM(C7:Q7)</f>
        <v>2</v>
      </c>
    </row>
    <row r="8" spans="1:18" ht="27.75" customHeight="1">
      <c r="A8" s="86" t="s">
        <v>84</v>
      </c>
      <c r="B8" s="87"/>
      <c r="C8" s="48">
        <v>0</v>
      </c>
      <c r="D8" s="49">
        <v>1</v>
      </c>
      <c r="E8" s="50">
        <v>2</v>
      </c>
      <c r="F8" s="48">
        <v>0</v>
      </c>
      <c r="G8" s="49">
        <v>0</v>
      </c>
      <c r="H8" s="51">
        <v>0</v>
      </c>
      <c r="I8" s="48">
        <v>0</v>
      </c>
      <c r="J8" s="49">
        <v>0</v>
      </c>
      <c r="K8" s="51" t="s">
        <v>36</v>
      </c>
      <c r="L8" s="17"/>
      <c r="M8" s="18"/>
      <c r="N8" s="19"/>
      <c r="O8" s="17"/>
      <c r="P8" s="18"/>
      <c r="Q8" s="19"/>
      <c r="R8" s="52">
        <f>SUM(C8:Q8)</f>
        <v>3</v>
      </c>
    </row>
    <row r="9" spans="1:18" ht="21" customHeight="1">
      <c r="A9" s="84" t="s">
        <v>82</v>
      </c>
      <c r="B9" s="85"/>
      <c r="C9" s="80" t="s">
        <v>15</v>
      </c>
      <c r="D9" s="81"/>
      <c r="E9" s="81"/>
      <c r="F9" s="81"/>
      <c r="G9" s="81"/>
      <c r="H9" s="101"/>
      <c r="I9" s="82" t="s">
        <v>16</v>
      </c>
      <c r="J9" s="83"/>
      <c r="K9" s="102" t="s">
        <v>17</v>
      </c>
      <c r="L9" s="103"/>
      <c r="M9" s="104" t="s">
        <v>18</v>
      </c>
      <c r="N9" s="103"/>
      <c r="O9" s="82" t="s">
        <v>19</v>
      </c>
      <c r="P9" s="81"/>
      <c r="Q9" s="81"/>
      <c r="R9" s="83"/>
    </row>
    <row r="10" spans="1:18" ht="16.5" customHeight="1">
      <c r="A10" s="95" t="str">
        <f>A7</f>
        <v>兵庫工業</v>
      </c>
      <c r="B10" s="99"/>
      <c r="C10" s="41" t="s">
        <v>20</v>
      </c>
      <c r="D10" s="77" t="s">
        <v>37</v>
      </c>
      <c r="E10" s="78"/>
      <c r="F10" s="42">
        <v>4</v>
      </c>
      <c r="G10" s="77"/>
      <c r="H10" s="79"/>
      <c r="I10" s="70" t="s">
        <v>38</v>
      </c>
      <c r="J10" s="71"/>
      <c r="K10" s="71"/>
      <c r="L10" s="78"/>
      <c r="M10" s="70"/>
      <c r="N10" s="79"/>
      <c r="O10" s="77" t="s">
        <v>38</v>
      </c>
      <c r="P10" s="78"/>
      <c r="Q10" s="70"/>
      <c r="R10" s="71"/>
    </row>
    <row r="11" spans="1:18" ht="16.5" customHeight="1">
      <c r="A11" s="95"/>
      <c r="B11" s="99"/>
      <c r="C11" s="43">
        <v>2</v>
      </c>
      <c r="D11" s="72"/>
      <c r="E11" s="73"/>
      <c r="F11" s="44">
        <v>5</v>
      </c>
      <c r="G11" s="72"/>
      <c r="H11" s="74"/>
      <c r="I11" s="75"/>
      <c r="J11" s="76"/>
      <c r="K11" s="76"/>
      <c r="L11" s="73"/>
      <c r="M11" s="75"/>
      <c r="N11" s="74"/>
      <c r="O11" s="72"/>
      <c r="P11" s="73"/>
      <c r="Q11" s="75"/>
      <c r="R11" s="76"/>
    </row>
    <row r="12" spans="1:18" ht="16.5" customHeight="1">
      <c r="A12" s="97"/>
      <c r="B12" s="100"/>
      <c r="C12" s="45">
        <v>3</v>
      </c>
      <c r="D12" s="67"/>
      <c r="E12" s="68"/>
      <c r="F12" s="46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93" t="str">
        <f>A8</f>
        <v>飾磨工業</v>
      </c>
      <c r="B13" s="94"/>
      <c r="C13" s="41" t="s">
        <v>20</v>
      </c>
      <c r="D13" s="77" t="s">
        <v>29</v>
      </c>
      <c r="E13" s="78"/>
      <c r="F13" s="42">
        <v>4</v>
      </c>
      <c r="G13" s="77"/>
      <c r="H13" s="79"/>
      <c r="I13" s="70" t="s">
        <v>39</v>
      </c>
      <c r="J13" s="71"/>
      <c r="K13" s="71"/>
      <c r="L13" s="78"/>
      <c r="M13" s="70"/>
      <c r="N13" s="79"/>
      <c r="O13" s="77" t="s">
        <v>40</v>
      </c>
      <c r="P13" s="78"/>
      <c r="Q13" s="70"/>
      <c r="R13" s="71"/>
    </row>
    <row r="14" spans="1:18" ht="16.5" customHeight="1">
      <c r="A14" s="95"/>
      <c r="B14" s="96"/>
      <c r="C14" s="43">
        <v>2</v>
      </c>
      <c r="D14" s="72"/>
      <c r="E14" s="73"/>
      <c r="F14" s="44">
        <v>5</v>
      </c>
      <c r="G14" s="72"/>
      <c r="H14" s="74"/>
      <c r="I14" s="75"/>
      <c r="J14" s="76"/>
      <c r="K14" s="76"/>
      <c r="L14" s="73"/>
      <c r="M14" s="75"/>
      <c r="N14" s="74"/>
      <c r="O14" s="72"/>
      <c r="P14" s="73"/>
      <c r="Q14" s="75"/>
      <c r="R14" s="76"/>
    </row>
    <row r="15" spans="1:18" ht="16.5" customHeight="1">
      <c r="A15" s="97"/>
      <c r="B15" s="98"/>
      <c r="C15" s="45">
        <v>3</v>
      </c>
      <c r="D15" s="67"/>
      <c r="E15" s="68"/>
      <c r="F15" s="46">
        <v>6</v>
      </c>
      <c r="G15" s="67"/>
      <c r="H15" s="69"/>
      <c r="I15" s="65"/>
      <c r="J15" s="66"/>
      <c r="K15" s="66"/>
      <c r="L15" s="68"/>
      <c r="M15" s="65"/>
      <c r="N15" s="69"/>
      <c r="O15" s="67"/>
      <c r="P15" s="68"/>
      <c r="Q15" s="65"/>
      <c r="R15" s="66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18" ht="18.75" customHeight="1">
      <c r="A17" s="9"/>
      <c r="B17" s="32">
        <v>1</v>
      </c>
      <c r="C17" s="10" t="s">
        <v>2</v>
      </c>
      <c r="E17" s="88" t="s">
        <v>21</v>
      </c>
      <c r="F17" s="88"/>
      <c r="G17" s="89" t="s">
        <v>12</v>
      </c>
      <c r="H17" s="89"/>
      <c r="I17" s="90">
        <v>0.4861111111111111</v>
      </c>
      <c r="J17" s="90"/>
      <c r="K17" s="91" t="s">
        <v>13</v>
      </c>
      <c r="L17" s="91"/>
      <c r="M17" s="90">
        <v>0.5736111111111111</v>
      </c>
      <c r="N17" s="90"/>
      <c r="O17" s="91" t="s">
        <v>14</v>
      </c>
      <c r="P17" s="91"/>
      <c r="Q17" s="92">
        <f>SUM(M17-I17)</f>
        <v>0.08749999999999997</v>
      </c>
      <c r="R17" s="92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4" t="s">
        <v>66</v>
      </c>
      <c r="B19" s="85"/>
      <c r="C19" s="2" t="s">
        <v>67</v>
      </c>
      <c r="D19" s="3" t="s">
        <v>68</v>
      </c>
      <c r="E19" s="21" t="s">
        <v>69</v>
      </c>
      <c r="F19" s="2" t="s">
        <v>70</v>
      </c>
      <c r="G19" s="3" t="s">
        <v>71</v>
      </c>
      <c r="H19" s="21" t="s">
        <v>72</v>
      </c>
      <c r="I19" s="2" t="s">
        <v>73</v>
      </c>
      <c r="J19" s="3" t="s">
        <v>74</v>
      </c>
      <c r="K19" s="21" t="s">
        <v>75</v>
      </c>
      <c r="L19" s="26" t="s">
        <v>76</v>
      </c>
      <c r="M19" s="14" t="s">
        <v>77</v>
      </c>
      <c r="N19" s="55" t="s">
        <v>78</v>
      </c>
      <c r="O19" s="54" t="s">
        <v>79</v>
      </c>
      <c r="P19" s="14" t="s">
        <v>80</v>
      </c>
      <c r="Q19" s="15" t="s">
        <v>81</v>
      </c>
      <c r="R19" s="16" t="s">
        <v>33</v>
      </c>
    </row>
    <row r="20" spans="1:18" ht="27.75" customHeight="1">
      <c r="A20" s="86" t="s">
        <v>85</v>
      </c>
      <c r="B20" s="87"/>
      <c r="C20" s="48">
        <v>1</v>
      </c>
      <c r="D20" s="49">
        <v>0</v>
      </c>
      <c r="E20" s="50">
        <v>0</v>
      </c>
      <c r="F20" s="48">
        <v>0</v>
      </c>
      <c r="G20" s="49">
        <v>0</v>
      </c>
      <c r="H20" s="51">
        <v>0</v>
      </c>
      <c r="I20" s="48">
        <v>2</v>
      </c>
      <c r="J20" s="49">
        <v>0</v>
      </c>
      <c r="K20" s="51">
        <v>0</v>
      </c>
      <c r="L20" s="17"/>
      <c r="M20" s="18"/>
      <c r="N20" s="19"/>
      <c r="O20" s="17"/>
      <c r="P20" s="18"/>
      <c r="Q20" s="19"/>
      <c r="R20" s="52">
        <f>SUM(C20:Q20)</f>
        <v>3</v>
      </c>
    </row>
    <row r="21" spans="1:18" ht="27.75" customHeight="1">
      <c r="A21" s="86" t="s">
        <v>86</v>
      </c>
      <c r="B21" s="87"/>
      <c r="C21" s="48">
        <v>7</v>
      </c>
      <c r="D21" s="49">
        <v>0</v>
      </c>
      <c r="E21" s="50">
        <v>0</v>
      </c>
      <c r="F21" s="48">
        <v>0</v>
      </c>
      <c r="G21" s="49">
        <v>0</v>
      </c>
      <c r="H21" s="51">
        <v>0</v>
      </c>
      <c r="I21" s="48">
        <v>0</v>
      </c>
      <c r="J21" s="49">
        <v>2</v>
      </c>
      <c r="K21" s="51" t="s">
        <v>22</v>
      </c>
      <c r="L21" s="17"/>
      <c r="M21" s="18"/>
      <c r="N21" s="19"/>
      <c r="O21" s="17"/>
      <c r="P21" s="18"/>
      <c r="Q21" s="19"/>
      <c r="R21" s="52">
        <f>SUM(C21:Q21)</f>
        <v>9</v>
      </c>
    </row>
    <row r="22" spans="1:18" ht="21" customHeight="1">
      <c r="A22" s="84" t="s">
        <v>82</v>
      </c>
      <c r="B22" s="85"/>
      <c r="C22" s="80" t="s">
        <v>15</v>
      </c>
      <c r="D22" s="81"/>
      <c r="E22" s="81"/>
      <c r="F22" s="81"/>
      <c r="G22" s="81"/>
      <c r="H22" s="101"/>
      <c r="I22" s="82" t="s">
        <v>16</v>
      </c>
      <c r="J22" s="83"/>
      <c r="K22" s="102" t="s">
        <v>17</v>
      </c>
      <c r="L22" s="103"/>
      <c r="M22" s="104" t="s">
        <v>18</v>
      </c>
      <c r="N22" s="103"/>
      <c r="O22" s="82" t="s">
        <v>19</v>
      </c>
      <c r="P22" s="81"/>
      <c r="Q22" s="81"/>
      <c r="R22" s="83"/>
    </row>
    <row r="23" spans="1:18" ht="16.5" customHeight="1">
      <c r="A23" s="95" t="str">
        <f>A20</f>
        <v>育　　　英</v>
      </c>
      <c r="B23" s="99"/>
      <c r="C23" s="41" t="s">
        <v>20</v>
      </c>
      <c r="D23" s="77" t="s">
        <v>41</v>
      </c>
      <c r="E23" s="78"/>
      <c r="F23" s="42">
        <v>4</v>
      </c>
      <c r="G23" s="77"/>
      <c r="H23" s="79"/>
      <c r="I23" s="70" t="s">
        <v>42</v>
      </c>
      <c r="J23" s="71"/>
      <c r="K23" s="71"/>
      <c r="L23" s="78"/>
      <c r="M23" s="70"/>
      <c r="N23" s="79"/>
      <c r="O23" s="77"/>
      <c r="P23" s="78"/>
      <c r="Q23" s="70"/>
      <c r="R23" s="71"/>
    </row>
    <row r="24" spans="1:18" ht="16.5" customHeight="1">
      <c r="A24" s="95"/>
      <c r="B24" s="99"/>
      <c r="C24" s="43">
        <v>2</v>
      </c>
      <c r="D24" s="72"/>
      <c r="E24" s="73"/>
      <c r="F24" s="44">
        <v>5</v>
      </c>
      <c r="G24" s="72"/>
      <c r="H24" s="74"/>
      <c r="I24" s="75"/>
      <c r="J24" s="76"/>
      <c r="K24" s="76"/>
      <c r="L24" s="73"/>
      <c r="M24" s="75"/>
      <c r="N24" s="74"/>
      <c r="O24" s="72"/>
      <c r="P24" s="73"/>
      <c r="Q24" s="75"/>
      <c r="R24" s="76"/>
    </row>
    <row r="25" spans="1:18" ht="16.5" customHeight="1">
      <c r="A25" s="97"/>
      <c r="B25" s="100"/>
      <c r="C25" s="45">
        <v>3</v>
      </c>
      <c r="D25" s="67"/>
      <c r="E25" s="68"/>
      <c r="F25" s="46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93" t="str">
        <f>A21</f>
        <v>篠山鳳鳴</v>
      </c>
      <c r="B26" s="94"/>
      <c r="C26" s="41" t="s">
        <v>20</v>
      </c>
      <c r="D26" s="77" t="s">
        <v>27</v>
      </c>
      <c r="E26" s="78"/>
      <c r="F26" s="42">
        <v>4</v>
      </c>
      <c r="G26" s="77"/>
      <c r="H26" s="79"/>
      <c r="I26" s="70" t="s">
        <v>43</v>
      </c>
      <c r="J26" s="71"/>
      <c r="K26" s="71"/>
      <c r="L26" s="78"/>
      <c r="M26" s="70"/>
      <c r="N26" s="79"/>
      <c r="O26" s="77" t="s">
        <v>44</v>
      </c>
      <c r="P26" s="78"/>
      <c r="Q26" s="70"/>
      <c r="R26" s="71"/>
    </row>
    <row r="27" spans="1:18" ht="16.5" customHeight="1">
      <c r="A27" s="95"/>
      <c r="B27" s="96"/>
      <c r="C27" s="43">
        <v>2</v>
      </c>
      <c r="D27" s="72" t="s">
        <v>45</v>
      </c>
      <c r="E27" s="73"/>
      <c r="F27" s="44">
        <v>5</v>
      </c>
      <c r="G27" s="72"/>
      <c r="H27" s="74"/>
      <c r="I27" s="75" t="s">
        <v>46</v>
      </c>
      <c r="J27" s="76"/>
      <c r="K27" s="76"/>
      <c r="L27" s="73"/>
      <c r="M27" s="75"/>
      <c r="N27" s="74"/>
      <c r="O27" s="72"/>
      <c r="P27" s="73"/>
      <c r="Q27" s="75"/>
      <c r="R27" s="76"/>
    </row>
    <row r="28" spans="1:18" ht="16.5" customHeight="1">
      <c r="A28" s="97"/>
      <c r="B28" s="98"/>
      <c r="C28" s="45">
        <v>3</v>
      </c>
      <c r="D28" s="67"/>
      <c r="E28" s="68"/>
      <c r="F28" s="46">
        <v>6</v>
      </c>
      <c r="G28" s="67"/>
      <c r="H28" s="69"/>
      <c r="I28" s="65"/>
      <c r="J28" s="66"/>
      <c r="K28" s="66"/>
      <c r="L28" s="68"/>
      <c r="M28" s="65"/>
      <c r="N28" s="69"/>
      <c r="O28" s="67"/>
      <c r="P28" s="68"/>
      <c r="Q28" s="65"/>
      <c r="R28" s="66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0" ht="13.5">
      <c r="I30" s="11"/>
    </row>
  </sheetData>
  <sheetProtection/>
  <mergeCells count="124"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">
    <cfRule type="expression" priority="14" dxfId="73" stopIfTrue="1">
      <formula>$R7&gt;$R8</formula>
    </cfRule>
  </conditionalFormatting>
  <conditionalFormatting sqref="A8:B8">
    <cfRule type="expression" priority="15" dxfId="73" stopIfTrue="1">
      <formula>$R7&lt;$R8</formula>
    </cfRule>
  </conditionalFormatting>
  <conditionalFormatting sqref="H7:K8">
    <cfRule type="expression" priority="16" dxfId="10" stopIfTrue="1">
      <formula>H7=""</formula>
    </cfRule>
    <cfRule type="expression" priority="17" dxfId="73" stopIfTrue="1">
      <formula>H7&gt;0</formula>
    </cfRule>
  </conditionalFormatting>
  <conditionalFormatting sqref="C7:G8">
    <cfRule type="cellIs" priority="18" dxfId="73" operator="greaterThan" stopIfTrue="1">
      <formula>0</formula>
    </cfRule>
  </conditionalFormatting>
  <conditionalFormatting sqref="R7">
    <cfRule type="expression" priority="12" dxfId="73" stopIfTrue="1">
      <formula>$R7&gt;$R8</formula>
    </cfRule>
  </conditionalFormatting>
  <conditionalFormatting sqref="R8">
    <cfRule type="expression" priority="13" dxfId="73" stopIfTrue="1">
      <formula>$R8&gt;$R7</formula>
    </cfRule>
  </conditionalFormatting>
  <conditionalFormatting sqref="A20:B20">
    <cfRule type="expression" priority="5" dxfId="73" stopIfTrue="1">
      <formula>$R20&gt;$R21</formula>
    </cfRule>
  </conditionalFormatting>
  <conditionalFormatting sqref="A21:B21">
    <cfRule type="expression" priority="6" dxfId="73" stopIfTrue="1">
      <formula>$R20&lt;$R21</formula>
    </cfRule>
  </conditionalFormatting>
  <conditionalFormatting sqref="H20:K21">
    <cfRule type="expression" priority="7" dxfId="10" stopIfTrue="1">
      <formula>H20=""</formula>
    </cfRule>
    <cfRule type="expression" priority="8" dxfId="73" stopIfTrue="1">
      <formula>H20&gt;0</formula>
    </cfRule>
  </conditionalFormatting>
  <conditionalFormatting sqref="C20:G21">
    <cfRule type="cellIs" priority="9" dxfId="73" operator="greaterThan" stopIfTrue="1">
      <formula>0</formula>
    </cfRule>
  </conditionalFormatting>
  <conditionalFormatting sqref="R20">
    <cfRule type="expression" priority="3" dxfId="73" stopIfTrue="1">
      <formula>$R20&gt;$R21</formula>
    </cfRule>
  </conditionalFormatting>
  <conditionalFormatting sqref="R21">
    <cfRule type="expression" priority="4" dxfId="73" stopIfTrue="1">
      <formula>$R21&gt;$R20</formula>
    </cfRule>
  </conditionalFormatting>
  <conditionalFormatting sqref="A23:B23 A10:B10">
    <cfRule type="expression" priority="26" dxfId="73" stopIfTrue="1">
      <formula>$R7&gt;$R8</formula>
    </cfRule>
  </conditionalFormatting>
  <conditionalFormatting sqref="A25:B25 A12:B12">
    <cfRule type="expression" priority="27" dxfId="73" stopIfTrue="1">
      <formula>'10.8'!#REF!&gt;$R9</formula>
    </cfRule>
  </conditionalFormatting>
  <conditionalFormatting sqref="A24:B24 A11:B11">
    <cfRule type="expression" priority="28" dxfId="73" stopIfTrue="1">
      <formula>$R8&gt;'10.8'!#REF!</formula>
    </cfRule>
  </conditionalFormatting>
  <conditionalFormatting sqref="A26:B26 A13:B13">
    <cfRule type="expression" priority="29" dxfId="73" stopIfTrue="1">
      <formula>$R7&lt;$R8</formula>
    </cfRule>
  </conditionalFormatting>
  <conditionalFormatting sqref="A28:B28 A15:B15">
    <cfRule type="expression" priority="30" dxfId="73" stopIfTrue="1">
      <formula>'10.8'!#REF!&lt;$R9</formula>
    </cfRule>
  </conditionalFormatting>
  <conditionalFormatting sqref="A27:B27 A14:B14">
    <cfRule type="expression" priority="31" dxfId="73" stopIfTrue="1">
      <formula>$R8&lt;'10.8'!#REF!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3" t="s">
        <v>35</v>
      </c>
      <c r="B1" s="105" t="s">
        <v>25</v>
      </c>
      <c r="C1" s="105"/>
      <c r="D1" s="106" t="s">
        <v>26</v>
      </c>
      <c r="E1" s="106"/>
      <c r="F1" s="106"/>
      <c r="G1" s="106"/>
      <c r="H1" s="4" t="s">
        <v>3</v>
      </c>
      <c r="I1" s="39">
        <v>2</v>
      </c>
      <c r="J1" s="5" t="s">
        <v>4</v>
      </c>
      <c r="K1" s="6">
        <v>2016</v>
      </c>
      <c r="L1" s="7" t="s">
        <v>5</v>
      </c>
      <c r="M1" s="24">
        <v>10</v>
      </c>
      <c r="N1" s="7" t="s">
        <v>0</v>
      </c>
      <c r="O1" s="24">
        <v>9</v>
      </c>
      <c r="P1" s="4" t="s">
        <v>6</v>
      </c>
      <c r="Q1" s="25" t="s">
        <v>24</v>
      </c>
      <c r="R1" s="8" t="s">
        <v>8</v>
      </c>
    </row>
    <row r="2" ht="5.25" customHeight="1"/>
    <row r="3" spans="11:18" ht="18.75" customHeight="1">
      <c r="K3" s="107" t="s">
        <v>9</v>
      </c>
      <c r="L3" s="107"/>
      <c r="M3" s="108" t="s">
        <v>10</v>
      </c>
      <c r="N3" s="108"/>
      <c r="O3" s="108"/>
      <c r="P3" s="108"/>
      <c r="Q3" s="108"/>
      <c r="R3" s="40" t="s">
        <v>11</v>
      </c>
    </row>
    <row r="4" spans="1:18" ht="18.75" customHeight="1">
      <c r="A4" s="9"/>
      <c r="B4" s="32">
        <v>1</v>
      </c>
      <c r="C4" s="10" t="s">
        <v>2</v>
      </c>
      <c r="E4" s="88" t="s">
        <v>1</v>
      </c>
      <c r="F4" s="88"/>
      <c r="G4" s="89" t="s">
        <v>12</v>
      </c>
      <c r="H4" s="89"/>
      <c r="I4" s="90">
        <v>0.41180555555555554</v>
      </c>
      <c r="J4" s="90"/>
      <c r="K4" s="91" t="s">
        <v>13</v>
      </c>
      <c r="L4" s="91"/>
      <c r="M4" s="90">
        <v>0.4777777777777778</v>
      </c>
      <c r="N4" s="90"/>
      <c r="O4" s="91" t="s">
        <v>14</v>
      </c>
      <c r="P4" s="91"/>
      <c r="Q4" s="92">
        <f>SUM(M4-I4)</f>
        <v>0.06597222222222227</v>
      </c>
      <c r="R4" s="92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4" t="s">
        <v>66</v>
      </c>
      <c r="B6" s="85"/>
      <c r="C6" s="2" t="s">
        <v>67</v>
      </c>
      <c r="D6" s="3" t="s">
        <v>68</v>
      </c>
      <c r="E6" s="21" t="s">
        <v>69</v>
      </c>
      <c r="F6" s="2" t="s">
        <v>70</v>
      </c>
      <c r="G6" s="3" t="s">
        <v>71</v>
      </c>
      <c r="H6" s="21" t="s">
        <v>72</v>
      </c>
      <c r="I6" s="2" t="s">
        <v>73</v>
      </c>
      <c r="J6" s="3" t="s">
        <v>74</v>
      </c>
      <c r="K6" s="21" t="s">
        <v>75</v>
      </c>
      <c r="L6" s="26" t="s">
        <v>76</v>
      </c>
      <c r="M6" s="14" t="s">
        <v>77</v>
      </c>
      <c r="N6" s="55" t="s">
        <v>78</v>
      </c>
      <c r="O6" s="54" t="s">
        <v>79</v>
      </c>
      <c r="P6" s="14" t="s">
        <v>80</v>
      </c>
      <c r="Q6" s="15" t="s">
        <v>81</v>
      </c>
      <c r="R6" s="16" t="s">
        <v>33</v>
      </c>
    </row>
    <row r="7" spans="1:18" ht="27.75" customHeight="1">
      <c r="A7" s="86" t="s">
        <v>34</v>
      </c>
      <c r="B7" s="87"/>
      <c r="C7" s="48">
        <v>0</v>
      </c>
      <c r="D7" s="49">
        <v>0</v>
      </c>
      <c r="E7" s="50">
        <v>0</v>
      </c>
      <c r="F7" s="48">
        <v>0</v>
      </c>
      <c r="G7" s="49">
        <v>1</v>
      </c>
      <c r="H7" s="51">
        <v>0</v>
      </c>
      <c r="I7" s="48">
        <v>0</v>
      </c>
      <c r="J7" s="49">
        <v>0</v>
      </c>
      <c r="K7" s="51">
        <v>0</v>
      </c>
      <c r="L7" s="17"/>
      <c r="M7" s="18"/>
      <c r="N7" s="19"/>
      <c r="O7" s="17"/>
      <c r="P7" s="18"/>
      <c r="Q7" s="19"/>
      <c r="R7" s="52">
        <f>SUM(C7:Q7)</f>
        <v>1</v>
      </c>
    </row>
    <row r="8" spans="1:18" ht="27.75" customHeight="1">
      <c r="A8" s="86" t="s">
        <v>87</v>
      </c>
      <c r="B8" s="87"/>
      <c r="C8" s="48">
        <v>0</v>
      </c>
      <c r="D8" s="49">
        <v>0</v>
      </c>
      <c r="E8" s="50">
        <v>0</v>
      </c>
      <c r="F8" s="48">
        <v>3</v>
      </c>
      <c r="G8" s="49">
        <v>0</v>
      </c>
      <c r="H8" s="51">
        <v>0</v>
      </c>
      <c r="I8" s="48">
        <v>0</v>
      </c>
      <c r="J8" s="49">
        <v>0</v>
      </c>
      <c r="K8" s="51" t="s">
        <v>22</v>
      </c>
      <c r="L8" s="17"/>
      <c r="M8" s="18"/>
      <c r="N8" s="19"/>
      <c r="O8" s="17"/>
      <c r="P8" s="18"/>
      <c r="Q8" s="19"/>
      <c r="R8" s="52">
        <f>SUM(C8:Q8)</f>
        <v>3</v>
      </c>
    </row>
    <row r="9" spans="1:18" ht="21" customHeight="1">
      <c r="A9" s="84" t="s">
        <v>82</v>
      </c>
      <c r="B9" s="85"/>
      <c r="C9" s="80" t="s">
        <v>15</v>
      </c>
      <c r="D9" s="81"/>
      <c r="E9" s="81"/>
      <c r="F9" s="81"/>
      <c r="G9" s="81"/>
      <c r="H9" s="101"/>
      <c r="I9" s="82" t="s">
        <v>16</v>
      </c>
      <c r="J9" s="83"/>
      <c r="K9" s="102" t="s">
        <v>17</v>
      </c>
      <c r="L9" s="103"/>
      <c r="M9" s="104" t="s">
        <v>18</v>
      </c>
      <c r="N9" s="103"/>
      <c r="O9" s="82" t="s">
        <v>19</v>
      </c>
      <c r="P9" s="81"/>
      <c r="Q9" s="81"/>
      <c r="R9" s="83"/>
    </row>
    <row r="10" spans="1:18" ht="16.5" customHeight="1">
      <c r="A10" s="95" t="str">
        <f>A7</f>
        <v>神戸村野工業</v>
      </c>
      <c r="B10" s="99"/>
      <c r="C10" s="41" t="s">
        <v>20</v>
      </c>
      <c r="D10" s="77" t="s">
        <v>47</v>
      </c>
      <c r="E10" s="78"/>
      <c r="F10" s="42">
        <v>4</v>
      </c>
      <c r="G10" s="77"/>
      <c r="H10" s="79"/>
      <c r="I10" s="70" t="s">
        <v>48</v>
      </c>
      <c r="J10" s="71"/>
      <c r="K10" s="71"/>
      <c r="L10" s="78"/>
      <c r="M10" s="70"/>
      <c r="N10" s="79"/>
      <c r="O10" s="77" t="s">
        <v>49</v>
      </c>
      <c r="P10" s="78"/>
      <c r="Q10" s="70"/>
      <c r="R10" s="71"/>
    </row>
    <row r="11" spans="1:18" ht="16.5" customHeight="1">
      <c r="A11" s="95"/>
      <c r="B11" s="99"/>
      <c r="C11" s="43">
        <v>2</v>
      </c>
      <c r="D11" s="72" t="s">
        <v>50</v>
      </c>
      <c r="E11" s="73"/>
      <c r="F11" s="44">
        <v>5</v>
      </c>
      <c r="G11" s="72"/>
      <c r="H11" s="74"/>
      <c r="I11" s="75"/>
      <c r="J11" s="76"/>
      <c r="K11" s="76"/>
      <c r="L11" s="73"/>
      <c r="M11" s="75"/>
      <c r="N11" s="74"/>
      <c r="O11" s="72"/>
      <c r="P11" s="73"/>
      <c r="Q11" s="75"/>
      <c r="R11" s="76"/>
    </row>
    <row r="12" spans="1:18" ht="16.5" customHeight="1">
      <c r="A12" s="97"/>
      <c r="B12" s="100"/>
      <c r="C12" s="45">
        <v>3</v>
      </c>
      <c r="D12" s="67"/>
      <c r="E12" s="68"/>
      <c r="F12" s="46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93" t="str">
        <f>A8</f>
        <v>報徳学園</v>
      </c>
      <c r="B13" s="94"/>
      <c r="C13" s="41" t="s">
        <v>20</v>
      </c>
      <c r="D13" s="77" t="s">
        <v>51</v>
      </c>
      <c r="E13" s="78"/>
      <c r="F13" s="42">
        <v>4</v>
      </c>
      <c r="G13" s="77"/>
      <c r="H13" s="79"/>
      <c r="I13" s="70" t="s">
        <v>52</v>
      </c>
      <c r="J13" s="71"/>
      <c r="K13" s="71"/>
      <c r="L13" s="78"/>
      <c r="M13" s="70"/>
      <c r="N13" s="79"/>
      <c r="O13" s="77" t="s">
        <v>53</v>
      </c>
      <c r="P13" s="78"/>
      <c r="Q13" s="70"/>
      <c r="R13" s="71"/>
    </row>
    <row r="14" spans="1:18" ht="16.5" customHeight="1">
      <c r="A14" s="95"/>
      <c r="B14" s="96"/>
      <c r="C14" s="43">
        <v>2</v>
      </c>
      <c r="D14" s="72"/>
      <c r="E14" s="73"/>
      <c r="F14" s="44">
        <v>5</v>
      </c>
      <c r="G14" s="72"/>
      <c r="H14" s="74"/>
      <c r="I14" s="75"/>
      <c r="J14" s="76"/>
      <c r="K14" s="76"/>
      <c r="L14" s="73"/>
      <c r="M14" s="75"/>
      <c r="N14" s="74"/>
      <c r="O14" s="72"/>
      <c r="P14" s="73"/>
      <c r="Q14" s="75"/>
      <c r="R14" s="76"/>
    </row>
    <row r="15" spans="1:18" ht="16.5" customHeight="1">
      <c r="A15" s="97"/>
      <c r="B15" s="98"/>
      <c r="C15" s="45">
        <v>3</v>
      </c>
      <c r="D15" s="67"/>
      <c r="E15" s="68"/>
      <c r="F15" s="46">
        <v>6</v>
      </c>
      <c r="G15" s="67"/>
      <c r="H15" s="69"/>
      <c r="I15" s="65"/>
      <c r="J15" s="66"/>
      <c r="K15" s="66"/>
      <c r="L15" s="68"/>
      <c r="M15" s="65"/>
      <c r="N15" s="69"/>
      <c r="O15" s="67"/>
      <c r="P15" s="68"/>
      <c r="Q15" s="65"/>
      <c r="R15" s="66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18" ht="18.75" customHeight="1">
      <c r="A17" s="9"/>
      <c r="B17" s="32">
        <v>1</v>
      </c>
      <c r="C17" s="10" t="s">
        <v>2</v>
      </c>
      <c r="E17" s="88" t="s">
        <v>21</v>
      </c>
      <c r="F17" s="88"/>
      <c r="G17" s="89" t="s">
        <v>12</v>
      </c>
      <c r="H17" s="89"/>
      <c r="I17" s="90">
        <v>0.5076388888888889</v>
      </c>
      <c r="J17" s="90"/>
      <c r="K17" s="91" t="s">
        <v>13</v>
      </c>
      <c r="L17" s="91"/>
      <c r="M17" s="90">
        <v>0.5847222222222223</v>
      </c>
      <c r="N17" s="90"/>
      <c r="O17" s="91" t="s">
        <v>14</v>
      </c>
      <c r="P17" s="91"/>
      <c r="Q17" s="92">
        <f>SUM(M17-I17)</f>
        <v>0.07708333333333339</v>
      </c>
      <c r="R17" s="92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4" t="s">
        <v>66</v>
      </c>
      <c r="B19" s="85"/>
      <c r="C19" s="2" t="s">
        <v>67</v>
      </c>
      <c r="D19" s="3" t="s">
        <v>68</v>
      </c>
      <c r="E19" s="21" t="s">
        <v>69</v>
      </c>
      <c r="F19" s="2" t="s">
        <v>70</v>
      </c>
      <c r="G19" s="3" t="s">
        <v>71</v>
      </c>
      <c r="H19" s="21" t="s">
        <v>72</v>
      </c>
      <c r="I19" s="2" t="s">
        <v>73</v>
      </c>
      <c r="J19" s="3" t="s">
        <v>74</v>
      </c>
      <c r="K19" s="21" t="s">
        <v>75</v>
      </c>
      <c r="L19" s="26" t="s">
        <v>76</v>
      </c>
      <c r="M19" s="14" t="s">
        <v>77</v>
      </c>
      <c r="N19" s="55" t="s">
        <v>78</v>
      </c>
      <c r="O19" s="54" t="s">
        <v>79</v>
      </c>
      <c r="P19" s="14" t="s">
        <v>80</v>
      </c>
      <c r="Q19" s="15" t="s">
        <v>81</v>
      </c>
      <c r="R19" s="16" t="s">
        <v>33</v>
      </c>
    </row>
    <row r="20" spans="1:18" ht="27.75" customHeight="1">
      <c r="A20" s="86" t="s">
        <v>88</v>
      </c>
      <c r="B20" s="87"/>
      <c r="C20" s="48">
        <v>0</v>
      </c>
      <c r="D20" s="49">
        <v>0</v>
      </c>
      <c r="E20" s="50">
        <v>0</v>
      </c>
      <c r="F20" s="48">
        <v>0</v>
      </c>
      <c r="G20" s="49">
        <v>0</v>
      </c>
      <c r="H20" s="51">
        <v>0</v>
      </c>
      <c r="I20" s="48">
        <v>0</v>
      </c>
      <c r="J20" s="49">
        <v>1</v>
      </c>
      <c r="K20" s="51">
        <v>0</v>
      </c>
      <c r="L20" s="17"/>
      <c r="M20" s="18"/>
      <c r="N20" s="19"/>
      <c r="O20" s="17"/>
      <c r="P20" s="18"/>
      <c r="Q20" s="19"/>
      <c r="R20" s="52">
        <f>SUM(C20:Q20)</f>
        <v>1</v>
      </c>
    </row>
    <row r="21" spans="1:18" ht="27.75" customHeight="1">
      <c r="A21" s="86" t="s">
        <v>89</v>
      </c>
      <c r="B21" s="87"/>
      <c r="C21" s="48">
        <v>0</v>
      </c>
      <c r="D21" s="49">
        <v>0</v>
      </c>
      <c r="E21" s="50">
        <v>0</v>
      </c>
      <c r="F21" s="48">
        <v>0</v>
      </c>
      <c r="G21" s="49">
        <v>0</v>
      </c>
      <c r="H21" s="51">
        <v>0</v>
      </c>
      <c r="I21" s="48">
        <v>0</v>
      </c>
      <c r="J21" s="49">
        <v>1</v>
      </c>
      <c r="K21" s="51" t="s">
        <v>31</v>
      </c>
      <c r="L21" s="17"/>
      <c r="M21" s="18"/>
      <c r="N21" s="19"/>
      <c r="O21" s="17"/>
      <c r="P21" s="18"/>
      <c r="Q21" s="19"/>
      <c r="R21" s="52">
        <v>2</v>
      </c>
    </row>
    <row r="22" spans="1:18" ht="21" customHeight="1">
      <c r="A22" s="84" t="s">
        <v>82</v>
      </c>
      <c r="B22" s="85"/>
      <c r="C22" s="80" t="s">
        <v>15</v>
      </c>
      <c r="D22" s="81"/>
      <c r="E22" s="81"/>
      <c r="F22" s="81"/>
      <c r="G22" s="81"/>
      <c r="H22" s="101"/>
      <c r="I22" s="82" t="s">
        <v>16</v>
      </c>
      <c r="J22" s="83"/>
      <c r="K22" s="102" t="s">
        <v>17</v>
      </c>
      <c r="L22" s="103"/>
      <c r="M22" s="104" t="s">
        <v>18</v>
      </c>
      <c r="N22" s="103"/>
      <c r="O22" s="82" t="s">
        <v>19</v>
      </c>
      <c r="P22" s="81"/>
      <c r="Q22" s="81"/>
      <c r="R22" s="83"/>
    </row>
    <row r="23" spans="1:18" ht="16.5" customHeight="1">
      <c r="A23" s="95" t="str">
        <f>A20</f>
        <v>神港学園神港</v>
      </c>
      <c r="B23" s="99"/>
      <c r="C23" s="41" t="s">
        <v>20</v>
      </c>
      <c r="D23" s="77" t="s">
        <v>54</v>
      </c>
      <c r="E23" s="78"/>
      <c r="F23" s="42">
        <v>4</v>
      </c>
      <c r="G23" s="77"/>
      <c r="H23" s="79"/>
      <c r="I23" s="70" t="s">
        <v>28</v>
      </c>
      <c r="J23" s="71"/>
      <c r="K23" s="71"/>
      <c r="L23" s="78"/>
      <c r="M23" s="70"/>
      <c r="N23" s="79"/>
      <c r="O23" s="77" t="s">
        <v>55</v>
      </c>
      <c r="P23" s="78"/>
      <c r="Q23" s="70"/>
      <c r="R23" s="71"/>
    </row>
    <row r="24" spans="1:18" ht="16.5" customHeight="1">
      <c r="A24" s="95"/>
      <c r="B24" s="99"/>
      <c r="C24" s="43">
        <v>2</v>
      </c>
      <c r="D24" s="72" t="s">
        <v>56</v>
      </c>
      <c r="E24" s="73"/>
      <c r="F24" s="44">
        <v>5</v>
      </c>
      <c r="G24" s="72"/>
      <c r="H24" s="74"/>
      <c r="I24" s="75"/>
      <c r="J24" s="76"/>
      <c r="K24" s="76"/>
      <c r="L24" s="73"/>
      <c r="M24" s="75"/>
      <c r="N24" s="74"/>
      <c r="O24" s="72"/>
      <c r="P24" s="73"/>
      <c r="Q24" s="75"/>
      <c r="R24" s="76"/>
    </row>
    <row r="25" spans="1:18" ht="16.5" customHeight="1">
      <c r="A25" s="97"/>
      <c r="B25" s="100"/>
      <c r="C25" s="45">
        <v>3</v>
      </c>
      <c r="D25" s="67"/>
      <c r="E25" s="68"/>
      <c r="F25" s="46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93" t="str">
        <f>A21</f>
        <v>六甲学院</v>
      </c>
      <c r="B26" s="94"/>
      <c r="C26" s="41" t="s">
        <v>20</v>
      </c>
      <c r="D26" s="77" t="s">
        <v>57</v>
      </c>
      <c r="E26" s="78"/>
      <c r="F26" s="42">
        <v>4</v>
      </c>
      <c r="G26" s="77"/>
      <c r="H26" s="79"/>
      <c r="I26" s="70" t="s">
        <v>30</v>
      </c>
      <c r="J26" s="71"/>
      <c r="K26" s="71"/>
      <c r="L26" s="78"/>
      <c r="M26" s="70"/>
      <c r="N26" s="79"/>
      <c r="O26" s="77" t="s">
        <v>58</v>
      </c>
      <c r="P26" s="78"/>
      <c r="Q26" s="70"/>
      <c r="R26" s="71"/>
    </row>
    <row r="27" spans="1:18" ht="16.5" customHeight="1">
      <c r="A27" s="95"/>
      <c r="B27" s="96"/>
      <c r="C27" s="43">
        <v>2</v>
      </c>
      <c r="D27" s="72"/>
      <c r="E27" s="73"/>
      <c r="F27" s="44">
        <v>5</v>
      </c>
      <c r="G27" s="72"/>
      <c r="H27" s="74"/>
      <c r="I27" s="75"/>
      <c r="J27" s="76"/>
      <c r="K27" s="76"/>
      <c r="L27" s="73"/>
      <c r="M27" s="75"/>
      <c r="N27" s="74"/>
      <c r="O27" s="72"/>
      <c r="P27" s="73"/>
      <c r="Q27" s="75"/>
      <c r="R27" s="76"/>
    </row>
    <row r="28" spans="1:18" ht="16.5" customHeight="1">
      <c r="A28" s="97"/>
      <c r="B28" s="98"/>
      <c r="C28" s="45">
        <v>3</v>
      </c>
      <c r="D28" s="67"/>
      <c r="E28" s="68"/>
      <c r="F28" s="46">
        <v>6</v>
      </c>
      <c r="G28" s="67"/>
      <c r="H28" s="69"/>
      <c r="I28" s="65"/>
      <c r="J28" s="66"/>
      <c r="K28" s="66"/>
      <c r="L28" s="68"/>
      <c r="M28" s="65"/>
      <c r="N28" s="69"/>
      <c r="O28" s="67"/>
      <c r="P28" s="68"/>
      <c r="Q28" s="65"/>
      <c r="R28" s="66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1" ht="13.5">
      <c r="I31" s="11"/>
    </row>
  </sheetData>
  <sheetProtection/>
  <mergeCells count="124"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">
    <cfRule type="expression" priority="21" dxfId="73" stopIfTrue="1">
      <formula>$R7&gt;$R8</formula>
    </cfRule>
  </conditionalFormatting>
  <conditionalFormatting sqref="A8:B8">
    <cfRule type="expression" priority="22" dxfId="73" stopIfTrue="1">
      <formula>$R7&lt;$R8</formula>
    </cfRule>
  </conditionalFormatting>
  <conditionalFormatting sqref="H7:K8">
    <cfRule type="expression" priority="23" dxfId="10" stopIfTrue="1">
      <formula>H7=""</formula>
    </cfRule>
    <cfRule type="expression" priority="24" dxfId="73" stopIfTrue="1">
      <formula>H7&gt;0</formula>
    </cfRule>
  </conditionalFormatting>
  <conditionalFormatting sqref="C7:G8">
    <cfRule type="cellIs" priority="25" dxfId="73" operator="greaterThan" stopIfTrue="1">
      <formula>0</formula>
    </cfRule>
  </conditionalFormatting>
  <conditionalFormatting sqref="R7">
    <cfRule type="expression" priority="19" dxfId="73" stopIfTrue="1">
      <formula>$R7&gt;$R8</formula>
    </cfRule>
  </conditionalFormatting>
  <conditionalFormatting sqref="R8">
    <cfRule type="expression" priority="20" dxfId="73" stopIfTrue="1">
      <formula>$R8&gt;$R7</formula>
    </cfRule>
  </conditionalFormatting>
  <conditionalFormatting sqref="A20:B20">
    <cfRule type="expression" priority="5" dxfId="73" stopIfTrue="1">
      <formula>$R20&gt;$R21</formula>
    </cfRule>
  </conditionalFormatting>
  <conditionalFormatting sqref="A21:B21">
    <cfRule type="expression" priority="6" dxfId="73" stopIfTrue="1">
      <formula>$R20&lt;$R21</formula>
    </cfRule>
  </conditionalFormatting>
  <conditionalFormatting sqref="H20:K21">
    <cfRule type="expression" priority="7" dxfId="10" stopIfTrue="1">
      <formula>H20=""</formula>
    </cfRule>
    <cfRule type="expression" priority="8" dxfId="73" stopIfTrue="1">
      <formula>H20&gt;0</formula>
    </cfRule>
  </conditionalFormatting>
  <conditionalFormatting sqref="C20:G21">
    <cfRule type="cellIs" priority="9" dxfId="73" operator="greaterThan" stopIfTrue="1">
      <formula>0</formula>
    </cfRule>
  </conditionalFormatting>
  <conditionalFormatting sqref="R20">
    <cfRule type="expression" priority="3" dxfId="73" stopIfTrue="1">
      <formula>$R20&gt;$R21</formula>
    </cfRule>
  </conditionalFormatting>
  <conditionalFormatting sqref="R21">
    <cfRule type="expression" priority="4" dxfId="73" stopIfTrue="1">
      <formula>$R21&gt;$R20</formula>
    </cfRule>
  </conditionalFormatting>
  <conditionalFormatting sqref="A23:B23 A10:B10">
    <cfRule type="expression" priority="32" dxfId="73" stopIfTrue="1">
      <formula>$R7&gt;$R8</formula>
    </cfRule>
  </conditionalFormatting>
  <conditionalFormatting sqref="A25:B25 A12:B12">
    <cfRule type="expression" priority="33" dxfId="73" stopIfTrue="1">
      <formula>'10.9'!#REF!&gt;$R9</formula>
    </cfRule>
  </conditionalFormatting>
  <conditionalFormatting sqref="A24:B24 A11:B11">
    <cfRule type="expression" priority="34" dxfId="73" stopIfTrue="1">
      <formula>$R8&gt;'10.9'!#REF!</formula>
    </cfRule>
  </conditionalFormatting>
  <conditionalFormatting sqref="A26:B26 A13:B13">
    <cfRule type="expression" priority="35" dxfId="73" stopIfTrue="1">
      <formula>$R7&lt;$R8</formula>
    </cfRule>
  </conditionalFormatting>
  <conditionalFormatting sqref="A28:B28 A15:B15">
    <cfRule type="expression" priority="36" dxfId="73" stopIfTrue="1">
      <formula>'10.9'!#REF!&lt;$R9</formula>
    </cfRule>
  </conditionalFormatting>
  <conditionalFormatting sqref="A27:B27 A14:B14">
    <cfRule type="expression" priority="37" dxfId="73" stopIfTrue="1">
      <formula>$R8&lt;'10.9'!#REF!</formula>
    </cfRule>
  </conditionalFormatting>
  <dataValidations count="5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3" t="s">
        <v>35</v>
      </c>
      <c r="B1" s="105" t="s">
        <v>25</v>
      </c>
      <c r="C1" s="105"/>
      <c r="D1" s="106" t="s">
        <v>26</v>
      </c>
      <c r="E1" s="106"/>
      <c r="F1" s="106"/>
      <c r="G1" s="106"/>
      <c r="H1" s="4" t="s">
        <v>3</v>
      </c>
      <c r="I1" s="39">
        <v>3</v>
      </c>
      <c r="J1" s="5" t="s">
        <v>4</v>
      </c>
      <c r="K1" s="6">
        <v>2016</v>
      </c>
      <c r="L1" s="7" t="s">
        <v>5</v>
      </c>
      <c r="M1" s="24">
        <v>10</v>
      </c>
      <c r="N1" s="7" t="s">
        <v>0</v>
      </c>
      <c r="O1" s="24">
        <v>15</v>
      </c>
      <c r="P1" s="4" t="s">
        <v>6</v>
      </c>
      <c r="Q1" s="25" t="s">
        <v>7</v>
      </c>
      <c r="R1" s="8" t="s">
        <v>8</v>
      </c>
    </row>
    <row r="2" ht="5.25" customHeight="1"/>
    <row r="3" spans="11:18" ht="18.75" customHeight="1">
      <c r="K3" s="107" t="s">
        <v>9</v>
      </c>
      <c r="L3" s="107"/>
      <c r="M3" s="108" t="s">
        <v>10</v>
      </c>
      <c r="N3" s="108"/>
      <c r="O3" s="108"/>
      <c r="P3" s="108"/>
      <c r="Q3" s="108"/>
      <c r="R3" s="40" t="s">
        <v>11</v>
      </c>
    </row>
    <row r="4" spans="1:18" ht="18.75" customHeight="1">
      <c r="A4" s="9"/>
      <c r="B4" s="32" t="s">
        <v>59</v>
      </c>
      <c r="C4" s="10" t="s">
        <v>32</v>
      </c>
      <c r="E4" s="88" t="s">
        <v>1</v>
      </c>
      <c r="F4" s="88"/>
      <c r="G4" s="89" t="s">
        <v>12</v>
      </c>
      <c r="H4" s="89"/>
      <c r="I4" s="90">
        <v>0.3923611111111111</v>
      </c>
      <c r="J4" s="90"/>
      <c r="K4" s="91" t="s">
        <v>13</v>
      </c>
      <c r="L4" s="91"/>
      <c r="M4" s="90">
        <v>0.46111111111111114</v>
      </c>
      <c r="N4" s="90"/>
      <c r="O4" s="91" t="s">
        <v>14</v>
      </c>
      <c r="P4" s="91"/>
      <c r="Q4" s="92">
        <f>SUM(M4-I4)</f>
        <v>0.06875000000000003</v>
      </c>
      <c r="R4" s="92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4" t="s">
        <v>66</v>
      </c>
      <c r="B6" s="85"/>
      <c r="C6" s="2" t="s">
        <v>67</v>
      </c>
      <c r="D6" s="3" t="s">
        <v>68</v>
      </c>
      <c r="E6" s="21" t="s">
        <v>69</v>
      </c>
      <c r="F6" s="2" t="s">
        <v>70</v>
      </c>
      <c r="G6" s="3" t="s">
        <v>71</v>
      </c>
      <c r="H6" s="21" t="s">
        <v>72</v>
      </c>
      <c r="I6" s="2" t="s">
        <v>73</v>
      </c>
      <c r="J6" s="3" t="s">
        <v>74</v>
      </c>
      <c r="K6" s="21" t="s">
        <v>75</v>
      </c>
      <c r="L6" s="26" t="s">
        <v>76</v>
      </c>
      <c r="M6" s="14" t="s">
        <v>77</v>
      </c>
      <c r="N6" s="55" t="s">
        <v>78</v>
      </c>
      <c r="O6" s="54" t="s">
        <v>79</v>
      </c>
      <c r="P6" s="14" t="s">
        <v>80</v>
      </c>
      <c r="Q6" s="15" t="s">
        <v>81</v>
      </c>
      <c r="R6" s="16" t="s">
        <v>33</v>
      </c>
    </row>
    <row r="7" spans="1:18" ht="27.75" customHeight="1">
      <c r="A7" s="86" t="s">
        <v>84</v>
      </c>
      <c r="B7" s="87"/>
      <c r="C7" s="48">
        <v>0</v>
      </c>
      <c r="D7" s="49">
        <v>0</v>
      </c>
      <c r="E7" s="50">
        <v>0</v>
      </c>
      <c r="F7" s="48">
        <v>0</v>
      </c>
      <c r="G7" s="49">
        <v>0</v>
      </c>
      <c r="H7" s="51">
        <v>0</v>
      </c>
      <c r="I7" s="48">
        <v>3</v>
      </c>
      <c r="J7" s="49">
        <v>2</v>
      </c>
      <c r="K7" s="51">
        <v>0</v>
      </c>
      <c r="L7" s="17"/>
      <c r="M7" s="18"/>
      <c r="N7" s="19"/>
      <c r="O7" s="17"/>
      <c r="P7" s="18"/>
      <c r="Q7" s="19"/>
      <c r="R7" s="52">
        <f>SUM(C7:Q7)</f>
        <v>5</v>
      </c>
    </row>
    <row r="8" spans="1:18" ht="27.75" customHeight="1">
      <c r="A8" s="86" t="s">
        <v>86</v>
      </c>
      <c r="B8" s="87"/>
      <c r="C8" s="48">
        <v>0</v>
      </c>
      <c r="D8" s="49">
        <v>1</v>
      </c>
      <c r="E8" s="50">
        <v>0</v>
      </c>
      <c r="F8" s="48">
        <v>0</v>
      </c>
      <c r="G8" s="49">
        <v>0</v>
      </c>
      <c r="H8" s="51">
        <v>1</v>
      </c>
      <c r="I8" s="48">
        <v>0</v>
      </c>
      <c r="J8" s="49">
        <v>0</v>
      </c>
      <c r="K8" s="51">
        <v>0</v>
      </c>
      <c r="L8" s="17"/>
      <c r="M8" s="18"/>
      <c r="N8" s="19"/>
      <c r="O8" s="17"/>
      <c r="P8" s="18"/>
      <c r="Q8" s="19"/>
      <c r="R8" s="52">
        <f>SUM(C8:Q8)</f>
        <v>2</v>
      </c>
    </row>
    <row r="9" spans="1:18" ht="21" customHeight="1">
      <c r="A9" s="84" t="s">
        <v>90</v>
      </c>
      <c r="B9" s="85"/>
      <c r="C9" s="80" t="s">
        <v>15</v>
      </c>
      <c r="D9" s="81"/>
      <c r="E9" s="81"/>
      <c r="F9" s="81"/>
      <c r="G9" s="81"/>
      <c r="H9" s="101"/>
      <c r="I9" s="82" t="s">
        <v>16</v>
      </c>
      <c r="J9" s="83"/>
      <c r="K9" s="102" t="s">
        <v>17</v>
      </c>
      <c r="L9" s="103"/>
      <c r="M9" s="104" t="s">
        <v>18</v>
      </c>
      <c r="N9" s="103"/>
      <c r="O9" s="82" t="s">
        <v>19</v>
      </c>
      <c r="P9" s="81"/>
      <c r="Q9" s="81"/>
      <c r="R9" s="83"/>
    </row>
    <row r="10" spans="1:18" ht="16.5" customHeight="1">
      <c r="A10" s="95" t="str">
        <f>A7</f>
        <v>飾磨工業</v>
      </c>
      <c r="B10" s="99"/>
      <c r="C10" s="41" t="s">
        <v>20</v>
      </c>
      <c r="D10" s="77" t="s">
        <v>29</v>
      </c>
      <c r="E10" s="78"/>
      <c r="F10" s="42">
        <v>4</v>
      </c>
      <c r="G10" s="77"/>
      <c r="H10" s="79"/>
      <c r="I10" s="70" t="s">
        <v>39</v>
      </c>
      <c r="J10" s="71"/>
      <c r="K10" s="71"/>
      <c r="L10" s="78"/>
      <c r="M10" s="70" t="s">
        <v>60</v>
      </c>
      <c r="N10" s="79"/>
      <c r="O10" s="77" t="s">
        <v>40</v>
      </c>
      <c r="P10" s="78"/>
      <c r="Q10" s="70"/>
      <c r="R10" s="71"/>
    </row>
    <row r="11" spans="1:18" ht="16.5" customHeight="1">
      <c r="A11" s="95"/>
      <c r="B11" s="99"/>
      <c r="C11" s="43">
        <v>2</v>
      </c>
      <c r="D11" s="72"/>
      <c r="E11" s="73"/>
      <c r="F11" s="44">
        <v>5</v>
      </c>
      <c r="G11" s="72"/>
      <c r="H11" s="74"/>
      <c r="I11" s="75"/>
      <c r="J11" s="76"/>
      <c r="K11" s="76"/>
      <c r="L11" s="73"/>
      <c r="M11" s="75" t="s">
        <v>61</v>
      </c>
      <c r="N11" s="74"/>
      <c r="O11" s="72"/>
      <c r="P11" s="73"/>
      <c r="Q11" s="75"/>
      <c r="R11" s="76"/>
    </row>
    <row r="12" spans="1:18" ht="16.5" customHeight="1">
      <c r="A12" s="97"/>
      <c r="B12" s="100"/>
      <c r="C12" s="45">
        <v>3</v>
      </c>
      <c r="D12" s="67"/>
      <c r="E12" s="68"/>
      <c r="F12" s="46">
        <v>6</v>
      </c>
      <c r="G12" s="67"/>
      <c r="H12" s="69"/>
      <c r="I12" s="65"/>
      <c r="J12" s="66"/>
      <c r="K12" s="66"/>
      <c r="L12" s="68"/>
      <c r="M12" s="65" t="s">
        <v>29</v>
      </c>
      <c r="N12" s="69"/>
      <c r="O12" s="67"/>
      <c r="P12" s="68"/>
      <c r="Q12" s="65"/>
      <c r="R12" s="66"/>
    </row>
    <row r="13" spans="1:18" ht="16.5" customHeight="1">
      <c r="A13" s="93" t="str">
        <f>A8</f>
        <v>篠山鳳鳴</v>
      </c>
      <c r="B13" s="94"/>
      <c r="C13" s="41" t="s">
        <v>20</v>
      </c>
      <c r="D13" s="77" t="s">
        <v>27</v>
      </c>
      <c r="E13" s="78"/>
      <c r="F13" s="42">
        <v>4</v>
      </c>
      <c r="G13" s="77"/>
      <c r="H13" s="79"/>
      <c r="I13" s="70" t="s">
        <v>43</v>
      </c>
      <c r="J13" s="71"/>
      <c r="K13" s="71"/>
      <c r="L13" s="78"/>
      <c r="M13" s="70"/>
      <c r="N13" s="79"/>
      <c r="O13" s="77" t="s">
        <v>45</v>
      </c>
      <c r="P13" s="78"/>
      <c r="Q13" s="70"/>
      <c r="R13" s="71"/>
    </row>
    <row r="14" spans="1:18" ht="16.5" customHeight="1">
      <c r="A14" s="95"/>
      <c r="B14" s="96"/>
      <c r="C14" s="43">
        <v>2</v>
      </c>
      <c r="D14" s="72"/>
      <c r="E14" s="73"/>
      <c r="F14" s="44">
        <v>5</v>
      </c>
      <c r="G14" s="72"/>
      <c r="H14" s="74"/>
      <c r="I14" s="75"/>
      <c r="J14" s="76"/>
      <c r="K14" s="76"/>
      <c r="L14" s="73"/>
      <c r="M14" s="75"/>
      <c r="N14" s="74"/>
      <c r="O14" s="72"/>
      <c r="P14" s="73"/>
      <c r="Q14" s="75"/>
      <c r="R14" s="76"/>
    </row>
    <row r="15" spans="1:18" ht="16.5" customHeight="1">
      <c r="A15" s="97"/>
      <c r="B15" s="98"/>
      <c r="C15" s="45">
        <v>3</v>
      </c>
      <c r="D15" s="67"/>
      <c r="E15" s="68"/>
      <c r="F15" s="46">
        <v>6</v>
      </c>
      <c r="G15" s="67"/>
      <c r="H15" s="69"/>
      <c r="I15" s="65"/>
      <c r="J15" s="66"/>
      <c r="K15" s="66"/>
      <c r="L15" s="68"/>
      <c r="M15" s="65"/>
      <c r="N15" s="69"/>
      <c r="O15" s="67"/>
      <c r="P15" s="68"/>
      <c r="Q15" s="65"/>
      <c r="R15" s="66"/>
    </row>
    <row r="16" spans="9:18" ht="11.25" customHeight="1">
      <c r="I16" s="27"/>
      <c r="J16" s="28"/>
      <c r="K16" s="27"/>
      <c r="L16" s="27"/>
      <c r="M16" s="27"/>
      <c r="N16" s="27"/>
      <c r="O16" s="27"/>
      <c r="P16" s="27"/>
      <c r="Q16" s="27"/>
      <c r="R16" s="27"/>
    </row>
    <row r="17" spans="1:18" ht="18.75" customHeight="1">
      <c r="A17" s="9"/>
      <c r="B17" s="32" t="s">
        <v>59</v>
      </c>
      <c r="C17" s="10" t="s">
        <v>32</v>
      </c>
      <c r="E17" s="88" t="s">
        <v>21</v>
      </c>
      <c r="F17" s="88"/>
      <c r="G17" s="89" t="s">
        <v>12</v>
      </c>
      <c r="H17" s="89"/>
      <c r="I17" s="90">
        <v>0.4909722222222222</v>
      </c>
      <c r="J17" s="90"/>
      <c r="K17" s="91" t="s">
        <v>13</v>
      </c>
      <c r="L17" s="91"/>
      <c r="M17" s="90">
        <v>0.5618055555555556</v>
      </c>
      <c r="N17" s="90"/>
      <c r="O17" s="91" t="s">
        <v>14</v>
      </c>
      <c r="P17" s="91"/>
      <c r="Q17" s="92">
        <f>SUM(M17-I17)</f>
        <v>0.07083333333333336</v>
      </c>
      <c r="R17" s="92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4" t="s">
        <v>66</v>
      </c>
      <c r="B19" s="85"/>
      <c r="C19" s="2" t="s">
        <v>67</v>
      </c>
      <c r="D19" s="3" t="s">
        <v>68</v>
      </c>
      <c r="E19" s="21" t="s">
        <v>69</v>
      </c>
      <c r="F19" s="2" t="s">
        <v>70</v>
      </c>
      <c r="G19" s="3" t="s">
        <v>71</v>
      </c>
      <c r="H19" s="21" t="s">
        <v>72</v>
      </c>
      <c r="I19" s="2" t="s">
        <v>73</v>
      </c>
      <c r="J19" s="3" t="s">
        <v>74</v>
      </c>
      <c r="K19" s="21" t="s">
        <v>75</v>
      </c>
      <c r="L19" s="26" t="s">
        <v>76</v>
      </c>
      <c r="M19" s="14" t="s">
        <v>77</v>
      </c>
      <c r="N19" s="55" t="s">
        <v>78</v>
      </c>
      <c r="O19" s="54" t="s">
        <v>79</v>
      </c>
      <c r="P19" s="14" t="s">
        <v>80</v>
      </c>
      <c r="Q19" s="15" t="s">
        <v>81</v>
      </c>
      <c r="R19" s="16" t="s">
        <v>33</v>
      </c>
    </row>
    <row r="20" spans="1:18" ht="27.75" customHeight="1">
      <c r="A20" s="86" t="s">
        <v>87</v>
      </c>
      <c r="B20" s="87"/>
      <c r="C20" s="48">
        <v>0</v>
      </c>
      <c r="D20" s="49">
        <v>1</v>
      </c>
      <c r="E20" s="50">
        <v>0</v>
      </c>
      <c r="F20" s="48">
        <v>0</v>
      </c>
      <c r="G20" s="49">
        <v>1</v>
      </c>
      <c r="H20" s="51">
        <v>0</v>
      </c>
      <c r="I20" s="48">
        <v>0</v>
      </c>
      <c r="J20" s="49">
        <v>0</v>
      </c>
      <c r="K20" s="51">
        <v>0</v>
      </c>
      <c r="L20" s="17"/>
      <c r="M20" s="18"/>
      <c r="N20" s="19"/>
      <c r="O20" s="17"/>
      <c r="P20" s="18"/>
      <c r="Q20" s="19"/>
      <c r="R20" s="52">
        <f>SUM(C20:Q20)</f>
        <v>2</v>
      </c>
    </row>
    <row r="21" spans="1:18" ht="27.75" customHeight="1">
      <c r="A21" s="86" t="s">
        <v>89</v>
      </c>
      <c r="B21" s="87"/>
      <c r="C21" s="48">
        <v>0</v>
      </c>
      <c r="D21" s="49">
        <v>3</v>
      </c>
      <c r="E21" s="50">
        <v>1</v>
      </c>
      <c r="F21" s="48">
        <v>0</v>
      </c>
      <c r="G21" s="49">
        <v>0</v>
      </c>
      <c r="H21" s="51">
        <v>0</v>
      </c>
      <c r="I21" s="48">
        <v>2</v>
      </c>
      <c r="J21" s="49">
        <v>0</v>
      </c>
      <c r="K21" s="51" t="s">
        <v>22</v>
      </c>
      <c r="L21" s="17"/>
      <c r="M21" s="18"/>
      <c r="N21" s="19"/>
      <c r="O21" s="17"/>
      <c r="P21" s="18"/>
      <c r="Q21" s="19"/>
      <c r="R21" s="52">
        <f>SUM(C21:Q21)</f>
        <v>6</v>
      </c>
    </row>
    <row r="22" spans="1:18" ht="21" customHeight="1">
      <c r="A22" s="84" t="s">
        <v>82</v>
      </c>
      <c r="B22" s="85"/>
      <c r="C22" s="80" t="s">
        <v>15</v>
      </c>
      <c r="D22" s="81"/>
      <c r="E22" s="81"/>
      <c r="F22" s="81"/>
      <c r="G22" s="81"/>
      <c r="H22" s="101"/>
      <c r="I22" s="82" t="s">
        <v>16</v>
      </c>
      <c r="J22" s="83"/>
      <c r="K22" s="102" t="s">
        <v>17</v>
      </c>
      <c r="L22" s="103"/>
      <c r="M22" s="104" t="s">
        <v>18</v>
      </c>
      <c r="N22" s="103"/>
      <c r="O22" s="82" t="s">
        <v>19</v>
      </c>
      <c r="P22" s="81"/>
      <c r="Q22" s="81"/>
      <c r="R22" s="83"/>
    </row>
    <row r="23" spans="1:18" ht="16.5" customHeight="1">
      <c r="A23" s="95" t="str">
        <f>A20</f>
        <v>報徳学園</v>
      </c>
      <c r="B23" s="99"/>
      <c r="C23" s="41" t="s">
        <v>20</v>
      </c>
      <c r="D23" s="77" t="s">
        <v>51</v>
      </c>
      <c r="E23" s="78"/>
      <c r="F23" s="42">
        <v>4</v>
      </c>
      <c r="G23" s="77"/>
      <c r="H23" s="79"/>
      <c r="I23" s="70" t="s">
        <v>52</v>
      </c>
      <c r="J23" s="71"/>
      <c r="K23" s="71"/>
      <c r="L23" s="78"/>
      <c r="M23" s="70"/>
      <c r="N23" s="79"/>
      <c r="O23" s="77" t="s">
        <v>62</v>
      </c>
      <c r="P23" s="78"/>
      <c r="Q23" s="70"/>
      <c r="R23" s="71"/>
    </row>
    <row r="24" spans="1:18" ht="16.5" customHeight="1">
      <c r="A24" s="95"/>
      <c r="B24" s="99"/>
      <c r="C24" s="43">
        <v>2</v>
      </c>
      <c r="D24" s="72"/>
      <c r="E24" s="73"/>
      <c r="F24" s="44">
        <v>5</v>
      </c>
      <c r="G24" s="72"/>
      <c r="H24" s="74"/>
      <c r="I24" s="75"/>
      <c r="J24" s="76"/>
      <c r="K24" s="76"/>
      <c r="L24" s="73"/>
      <c r="M24" s="75"/>
      <c r="N24" s="74"/>
      <c r="O24" s="72"/>
      <c r="P24" s="73"/>
      <c r="Q24" s="75"/>
      <c r="R24" s="76"/>
    </row>
    <row r="25" spans="1:18" ht="16.5" customHeight="1">
      <c r="A25" s="97"/>
      <c r="B25" s="100"/>
      <c r="C25" s="45">
        <v>3</v>
      </c>
      <c r="D25" s="67"/>
      <c r="E25" s="68"/>
      <c r="F25" s="46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93" t="str">
        <f>A21</f>
        <v>六甲学院</v>
      </c>
      <c r="B26" s="94"/>
      <c r="C26" s="41" t="s">
        <v>20</v>
      </c>
      <c r="D26" s="77" t="s">
        <v>57</v>
      </c>
      <c r="E26" s="78"/>
      <c r="F26" s="42">
        <v>4</v>
      </c>
      <c r="G26" s="77"/>
      <c r="H26" s="79"/>
      <c r="I26" s="70" t="s">
        <v>30</v>
      </c>
      <c r="J26" s="71"/>
      <c r="K26" s="71"/>
      <c r="L26" s="78"/>
      <c r="M26" s="70"/>
      <c r="N26" s="79"/>
      <c r="O26" s="77" t="s">
        <v>63</v>
      </c>
      <c r="P26" s="78"/>
      <c r="Q26" s="70"/>
      <c r="R26" s="71"/>
    </row>
    <row r="27" spans="1:18" ht="16.5" customHeight="1">
      <c r="A27" s="95"/>
      <c r="B27" s="96"/>
      <c r="C27" s="43">
        <v>2</v>
      </c>
      <c r="D27" s="72"/>
      <c r="E27" s="73"/>
      <c r="F27" s="44">
        <v>5</v>
      </c>
      <c r="G27" s="72"/>
      <c r="H27" s="74"/>
      <c r="I27" s="75"/>
      <c r="J27" s="76"/>
      <c r="K27" s="76"/>
      <c r="L27" s="73"/>
      <c r="M27" s="75"/>
      <c r="N27" s="74"/>
      <c r="O27" s="72" t="s">
        <v>58</v>
      </c>
      <c r="P27" s="73"/>
      <c r="Q27" s="75"/>
      <c r="R27" s="76"/>
    </row>
    <row r="28" spans="1:18" ht="16.5" customHeight="1">
      <c r="A28" s="97"/>
      <c r="B28" s="98"/>
      <c r="C28" s="45">
        <v>3</v>
      </c>
      <c r="D28" s="67"/>
      <c r="E28" s="68"/>
      <c r="F28" s="46">
        <v>6</v>
      </c>
      <c r="G28" s="67"/>
      <c r="H28" s="69"/>
      <c r="I28" s="65"/>
      <c r="J28" s="66"/>
      <c r="K28" s="66"/>
      <c r="L28" s="68"/>
      <c r="M28" s="65"/>
      <c r="N28" s="69"/>
      <c r="O28" s="67" t="s">
        <v>30</v>
      </c>
      <c r="P28" s="68"/>
      <c r="Q28" s="65"/>
      <c r="R28" s="66"/>
    </row>
    <row r="29" spans="9:18" ht="11.25" customHeight="1">
      <c r="I29" s="27"/>
      <c r="J29" s="28"/>
      <c r="K29" s="27"/>
      <c r="L29" s="27"/>
      <c r="M29" s="27"/>
      <c r="N29" s="27"/>
      <c r="O29" s="27"/>
      <c r="P29" s="27"/>
      <c r="Q29" s="27"/>
      <c r="R29" s="27"/>
    </row>
    <row r="33" ht="13.5">
      <c r="I33" s="11"/>
    </row>
  </sheetData>
  <sheetProtection/>
  <mergeCells count="124"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7:B7">
    <cfRule type="expression" priority="14" dxfId="73" stopIfTrue="1">
      <formula>$R7&gt;$R8</formula>
    </cfRule>
  </conditionalFormatting>
  <conditionalFormatting sqref="A8:B8">
    <cfRule type="expression" priority="15" dxfId="73" stopIfTrue="1">
      <formula>$R7&lt;$R8</formula>
    </cfRule>
  </conditionalFormatting>
  <conditionalFormatting sqref="H7:K8">
    <cfRule type="expression" priority="16" dxfId="10" stopIfTrue="1">
      <formula>H7=""</formula>
    </cfRule>
    <cfRule type="expression" priority="17" dxfId="73" stopIfTrue="1">
      <formula>H7&gt;0</formula>
    </cfRule>
  </conditionalFormatting>
  <conditionalFormatting sqref="C7:G8">
    <cfRule type="cellIs" priority="18" dxfId="73" operator="greaterThan" stopIfTrue="1">
      <formula>0</formula>
    </cfRule>
  </conditionalFormatting>
  <conditionalFormatting sqref="R7">
    <cfRule type="expression" priority="12" dxfId="73" stopIfTrue="1">
      <formula>$R7&gt;$R8</formula>
    </cfRule>
  </conditionalFormatting>
  <conditionalFormatting sqref="R8">
    <cfRule type="expression" priority="13" dxfId="73" stopIfTrue="1">
      <formula>$R8&gt;$R7</formula>
    </cfRule>
  </conditionalFormatting>
  <conditionalFormatting sqref="A20:B20">
    <cfRule type="expression" priority="5" dxfId="73" stopIfTrue="1">
      <formula>$R20&gt;$R21</formula>
    </cfRule>
  </conditionalFormatting>
  <conditionalFormatting sqref="A21:B21">
    <cfRule type="expression" priority="6" dxfId="73" stopIfTrue="1">
      <formula>$R20&lt;$R21</formula>
    </cfRule>
  </conditionalFormatting>
  <conditionalFormatting sqref="H20:K21">
    <cfRule type="expression" priority="7" dxfId="10" stopIfTrue="1">
      <formula>H20=""</formula>
    </cfRule>
    <cfRule type="expression" priority="8" dxfId="73" stopIfTrue="1">
      <formula>H20&gt;0</formula>
    </cfRule>
  </conditionalFormatting>
  <conditionalFormatting sqref="C20:G21">
    <cfRule type="cellIs" priority="9" dxfId="73" operator="greaterThan" stopIfTrue="1">
      <formula>0</formula>
    </cfRule>
  </conditionalFormatting>
  <conditionalFormatting sqref="R20">
    <cfRule type="expression" priority="3" dxfId="73" stopIfTrue="1">
      <formula>$R20&gt;$R21</formula>
    </cfRule>
  </conditionalFormatting>
  <conditionalFormatting sqref="R21">
    <cfRule type="expression" priority="4" dxfId="73" stopIfTrue="1">
      <formula>$R21&gt;$R20</formula>
    </cfRule>
  </conditionalFormatting>
  <conditionalFormatting sqref="A23:B23 A10:B10">
    <cfRule type="expression" priority="38" dxfId="73" stopIfTrue="1">
      <formula>$R7&gt;$R8</formula>
    </cfRule>
  </conditionalFormatting>
  <conditionalFormatting sqref="A25:B25 A12:B12">
    <cfRule type="expression" priority="39" dxfId="73" stopIfTrue="1">
      <formula>'10.15（準決勝）'!#REF!&gt;$R9</formula>
    </cfRule>
  </conditionalFormatting>
  <conditionalFormatting sqref="A24:B24 A11:B11">
    <cfRule type="expression" priority="40" dxfId="73" stopIfTrue="1">
      <formula>$R8&gt;'10.15（準決勝）'!#REF!</formula>
    </cfRule>
  </conditionalFormatting>
  <conditionalFormatting sqref="A26:B26 A13:B13">
    <cfRule type="expression" priority="41" dxfId="73" stopIfTrue="1">
      <formula>$R7&lt;$R8</formula>
    </cfRule>
  </conditionalFormatting>
  <conditionalFormatting sqref="A28:B28 A15:B15">
    <cfRule type="expression" priority="42" dxfId="73" stopIfTrue="1">
      <formula>'10.15（準決勝）'!#REF!&lt;$R9</formula>
    </cfRule>
  </conditionalFormatting>
  <conditionalFormatting sqref="A27:B27 A14:B14">
    <cfRule type="expression" priority="43" dxfId="73" stopIfTrue="1">
      <formula>$R8&lt;'10.15（準決勝）'!#REF!</formula>
    </cfRule>
  </conditionalFormatting>
  <dataValidations count="5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53" t="s">
        <v>35</v>
      </c>
      <c r="B1" s="105" t="s">
        <v>25</v>
      </c>
      <c r="C1" s="105"/>
      <c r="D1" s="106" t="s">
        <v>26</v>
      </c>
      <c r="E1" s="106"/>
      <c r="F1" s="106"/>
      <c r="G1" s="106"/>
      <c r="H1" s="4" t="s">
        <v>3</v>
      </c>
      <c r="I1" s="39">
        <v>4</v>
      </c>
      <c r="J1" s="5" t="s">
        <v>4</v>
      </c>
      <c r="K1" s="6">
        <v>2016</v>
      </c>
      <c r="L1" s="7" t="s">
        <v>5</v>
      </c>
      <c r="M1" s="24">
        <v>10</v>
      </c>
      <c r="N1" s="7" t="s">
        <v>0</v>
      </c>
      <c r="O1" s="24">
        <v>16</v>
      </c>
      <c r="P1" s="4" t="s">
        <v>6</v>
      </c>
      <c r="Q1" s="25" t="s">
        <v>24</v>
      </c>
      <c r="R1" s="8" t="s">
        <v>8</v>
      </c>
    </row>
    <row r="2" ht="5.25" customHeight="1"/>
    <row r="3" spans="11:18" ht="18.75" customHeight="1">
      <c r="K3" s="107" t="s">
        <v>9</v>
      </c>
      <c r="L3" s="107"/>
      <c r="M3" s="108" t="s">
        <v>10</v>
      </c>
      <c r="N3" s="108"/>
      <c r="O3" s="108"/>
      <c r="P3" s="108"/>
      <c r="Q3" s="108"/>
      <c r="R3" s="40" t="s">
        <v>11</v>
      </c>
    </row>
    <row r="4" spans="1:18" ht="18.75" customHeight="1">
      <c r="A4" s="9"/>
      <c r="B4" s="32" t="s">
        <v>91</v>
      </c>
      <c r="C4" s="10" t="s">
        <v>32</v>
      </c>
      <c r="E4" s="88" t="s">
        <v>1</v>
      </c>
      <c r="F4" s="88"/>
      <c r="G4" s="89" t="s">
        <v>12</v>
      </c>
      <c r="H4" s="89"/>
      <c r="I4" s="90">
        <v>0.4131944444444444</v>
      </c>
      <c r="J4" s="90"/>
      <c r="K4" s="91" t="s">
        <v>13</v>
      </c>
      <c r="L4" s="91"/>
      <c r="M4" s="90">
        <v>0.48541666666666666</v>
      </c>
      <c r="N4" s="90"/>
      <c r="O4" s="91" t="s">
        <v>14</v>
      </c>
      <c r="P4" s="91"/>
      <c r="Q4" s="92">
        <f>SUM(M4-I4)</f>
        <v>0.07222222222222224</v>
      </c>
      <c r="R4" s="92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4" t="s">
        <v>66</v>
      </c>
      <c r="B6" s="85"/>
      <c r="C6" s="2" t="s">
        <v>67</v>
      </c>
      <c r="D6" s="3" t="s">
        <v>68</v>
      </c>
      <c r="E6" s="21" t="s">
        <v>69</v>
      </c>
      <c r="F6" s="2" t="s">
        <v>70</v>
      </c>
      <c r="G6" s="3" t="s">
        <v>71</v>
      </c>
      <c r="H6" s="21" t="s">
        <v>72</v>
      </c>
      <c r="I6" s="2" t="s">
        <v>73</v>
      </c>
      <c r="J6" s="3" t="s">
        <v>74</v>
      </c>
      <c r="K6" s="21" t="s">
        <v>75</v>
      </c>
      <c r="L6" s="26" t="s">
        <v>76</v>
      </c>
      <c r="M6" s="14" t="s">
        <v>77</v>
      </c>
      <c r="N6" s="55" t="s">
        <v>78</v>
      </c>
      <c r="O6" s="54" t="s">
        <v>79</v>
      </c>
      <c r="P6" s="14" t="s">
        <v>80</v>
      </c>
      <c r="Q6" s="15" t="s">
        <v>81</v>
      </c>
      <c r="R6" s="16" t="s">
        <v>33</v>
      </c>
    </row>
    <row r="7" spans="1:18" ht="27.75" customHeight="1">
      <c r="A7" s="86" t="s">
        <v>84</v>
      </c>
      <c r="B7" s="87"/>
      <c r="C7" s="48">
        <v>0</v>
      </c>
      <c r="D7" s="49">
        <v>0</v>
      </c>
      <c r="E7" s="50">
        <v>0</v>
      </c>
      <c r="F7" s="48">
        <v>2</v>
      </c>
      <c r="G7" s="49">
        <v>0</v>
      </c>
      <c r="H7" s="51">
        <v>0</v>
      </c>
      <c r="I7" s="48">
        <v>0</v>
      </c>
      <c r="J7" s="49">
        <v>0</v>
      </c>
      <c r="K7" s="51">
        <v>5</v>
      </c>
      <c r="L7" s="17"/>
      <c r="M7" s="18"/>
      <c r="N7" s="19"/>
      <c r="O7" s="17"/>
      <c r="P7" s="18"/>
      <c r="Q7" s="19"/>
      <c r="R7" s="52">
        <f>SUM(C7:Q7)</f>
        <v>7</v>
      </c>
    </row>
    <row r="8" spans="1:18" ht="27.75" customHeight="1">
      <c r="A8" s="86" t="s">
        <v>89</v>
      </c>
      <c r="B8" s="87"/>
      <c r="C8" s="48">
        <v>0</v>
      </c>
      <c r="D8" s="49">
        <v>0</v>
      </c>
      <c r="E8" s="50">
        <v>0</v>
      </c>
      <c r="F8" s="48">
        <v>0</v>
      </c>
      <c r="G8" s="49">
        <v>0</v>
      </c>
      <c r="H8" s="51">
        <v>0</v>
      </c>
      <c r="I8" s="48">
        <v>0</v>
      </c>
      <c r="J8" s="49">
        <v>0</v>
      </c>
      <c r="K8" s="51">
        <v>0</v>
      </c>
      <c r="L8" s="17"/>
      <c r="M8" s="18"/>
      <c r="N8" s="19"/>
      <c r="O8" s="17"/>
      <c r="P8" s="18"/>
      <c r="Q8" s="19"/>
      <c r="R8" s="52">
        <f>SUM(C8:Q8)</f>
        <v>0</v>
      </c>
    </row>
    <row r="9" spans="1:18" ht="21" customHeight="1">
      <c r="A9" s="84" t="s">
        <v>82</v>
      </c>
      <c r="B9" s="85"/>
      <c r="C9" s="80" t="s">
        <v>15</v>
      </c>
      <c r="D9" s="81"/>
      <c r="E9" s="81"/>
      <c r="F9" s="81"/>
      <c r="G9" s="81"/>
      <c r="H9" s="101"/>
      <c r="I9" s="82" t="s">
        <v>16</v>
      </c>
      <c r="J9" s="83"/>
      <c r="K9" s="102" t="s">
        <v>17</v>
      </c>
      <c r="L9" s="103"/>
      <c r="M9" s="104" t="s">
        <v>18</v>
      </c>
      <c r="N9" s="103"/>
      <c r="O9" s="82" t="s">
        <v>19</v>
      </c>
      <c r="P9" s="81"/>
      <c r="Q9" s="81"/>
      <c r="R9" s="83"/>
    </row>
    <row r="10" spans="1:18" ht="16.5" customHeight="1">
      <c r="A10" s="95" t="str">
        <f>A7</f>
        <v>飾磨工業</v>
      </c>
      <c r="B10" s="99"/>
      <c r="C10" s="41" t="s">
        <v>20</v>
      </c>
      <c r="D10" s="77" t="s">
        <v>29</v>
      </c>
      <c r="E10" s="78"/>
      <c r="F10" s="42">
        <v>4</v>
      </c>
      <c r="G10" s="77"/>
      <c r="H10" s="79"/>
      <c r="I10" s="70" t="s">
        <v>39</v>
      </c>
      <c r="J10" s="71"/>
      <c r="K10" s="71"/>
      <c r="L10" s="78"/>
      <c r="M10" s="70"/>
      <c r="N10" s="79"/>
      <c r="O10" s="77"/>
      <c r="P10" s="78"/>
      <c r="Q10" s="70"/>
      <c r="R10" s="71"/>
    </row>
    <row r="11" spans="1:18" ht="16.5" customHeight="1">
      <c r="A11" s="95"/>
      <c r="B11" s="99"/>
      <c r="C11" s="43">
        <v>2</v>
      </c>
      <c r="D11" s="72"/>
      <c r="E11" s="73"/>
      <c r="F11" s="44">
        <v>5</v>
      </c>
      <c r="G11" s="72"/>
      <c r="H11" s="74"/>
      <c r="I11" s="75"/>
      <c r="J11" s="76"/>
      <c r="K11" s="76"/>
      <c r="L11" s="73"/>
      <c r="M11" s="75"/>
      <c r="N11" s="74"/>
      <c r="O11" s="72"/>
      <c r="P11" s="73"/>
      <c r="Q11" s="75"/>
      <c r="R11" s="76"/>
    </row>
    <row r="12" spans="1:18" ht="16.5" customHeight="1">
      <c r="A12" s="97"/>
      <c r="B12" s="100"/>
      <c r="C12" s="45">
        <v>3</v>
      </c>
      <c r="D12" s="67"/>
      <c r="E12" s="68"/>
      <c r="F12" s="46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93" t="str">
        <f>A8</f>
        <v>六甲学院</v>
      </c>
      <c r="B13" s="94"/>
      <c r="C13" s="41" t="s">
        <v>20</v>
      </c>
      <c r="D13" s="77" t="s">
        <v>64</v>
      </c>
      <c r="E13" s="78"/>
      <c r="F13" s="42">
        <v>4</v>
      </c>
      <c r="G13" s="77"/>
      <c r="H13" s="79"/>
      <c r="I13" s="70" t="s">
        <v>30</v>
      </c>
      <c r="J13" s="71"/>
      <c r="K13" s="71"/>
      <c r="L13" s="78"/>
      <c r="M13" s="70"/>
      <c r="N13" s="79"/>
      <c r="O13" s="77"/>
      <c r="P13" s="78"/>
      <c r="Q13" s="70"/>
      <c r="R13" s="71"/>
    </row>
    <row r="14" spans="1:18" ht="16.5" customHeight="1">
      <c r="A14" s="95"/>
      <c r="B14" s="96"/>
      <c r="C14" s="43">
        <v>2</v>
      </c>
      <c r="D14" s="72" t="s">
        <v>65</v>
      </c>
      <c r="E14" s="73"/>
      <c r="F14" s="44">
        <v>5</v>
      </c>
      <c r="G14" s="72"/>
      <c r="H14" s="74"/>
      <c r="I14" s="75"/>
      <c r="J14" s="76"/>
      <c r="K14" s="76"/>
      <c r="L14" s="73"/>
      <c r="M14" s="75"/>
      <c r="N14" s="74"/>
      <c r="O14" s="72"/>
      <c r="P14" s="73"/>
      <c r="Q14" s="75"/>
      <c r="R14" s="76"/>
    </row>
    <row r="15" spans="1:18" ht="16.5" customHeight="1">
      <c r="A15" s="97"/>
      <c r="B15" s="98"/>
      <c r="C15" s="45">
        <v>3</v>
      </c>
      <c r="D15" s="67"/>
      <c r="E15" s="68"/>
      <c r="F15" s="46">
        <v>6</v>
      </c>
      <c r="G15" s="67"/>
      <c r="H15" s="69"/>
      <c r="I15" s="65"/>
      <c r="J15" s="66"/>
      <c r="K15" s="66"/>
      <c r="L15" s="68"/>
      <c r="M15" s="65"/>
      <c r="N15" s="69"/>
      <c r="O15" s="67"/>
      <c r="P15" s="68"/>
      <c r="Q15" s="65"/>
      <c r="R15" s="66"/>
    </row>
    <row r="16" spans="9:18" s="28" customFormat="1" ht="11.25" customHeight="1">
      <c r="I16" s="27"/>
      <c r="K16" s="27"/>
      <c r="L16" s="27"/>
      <c r="M16" s="27"/>
      <c r="N16" s="27"/>
      <c r="O16" s="27"/>
      <c r="P16" s="27"/>
      <c r="Q16" s="27"/>
      <c r="R16" s="27"/>
    </row>
    <row r="17" spans="11:18" ht="6.75" customHeight="1">
      <c r="K17" s="28"/>
      <c r="L17" s="28"/>
      <c r="M17" s="28"/>
      <c r="N17" s="28"/>
      <c r="O17" s="28"/>
      <c r="P17" s="28"/>
      <c r="Q17" s="28"/>
      <c r="R17" s="28"/>
    </row>
    <row r="18" spans="1:3" ht="12.75" customHeight="1">
      <c r="A18" s="61" t="s">
        <v>23</v>
      </c>
      <c r="B18" s="61"/>
      <c r="C18" s="61"/>
    </row>
    <row r="19" spans="1:18" ht="5.25" customHeight="1">
      <c r="A19" s="29"/>
      <c r="B19" s="30"/>
      <c r="C19" s="3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1"/>
    </row>
    <row r="20" spans="1:18" ht="19.5" customHeight="1">
      <c r="A20" s="58" t="s">
        <v>92</v>
      </c>
      <c r="B20" s="33"/>
      <c r="C20" s="33"/>
      <c r="D20" s="33"/>
      <c r="E20" s="33"/>
      <c r="G20" s="47"/>
      <c r="H20" s="59"/>
      <c r="I20" s="59"/>
      <c r="J20" s="59"/>
      <c r="K20" s="59"/>
      <c r="L20" s="60"/>
      <c r="M20" s="60"/>
      <c r="N20" s="60"/>
      <c r="O20" s="60"/>
      <c r="P20" s="60"/>
      <c r="Q20" s="60"/>
      <c r="R20" s="23"/>
    </row>
    <row r="21" spans="1:18" ht="19.5" customHeight="1">
      <c r="A21" s="58" t="s">
        <v>93</v>
      </c>
      <c r="B21" s="33"/>
      <c r="C21" s="33"/>
      <c r="D21" s="33"/>
      <c r="E21" s="33"/>
      <c r="G21" s="47"/>
      <c r="H21" s="59"/>
      <c r="I21" s="59"/>
      <c r="J21" s="59"/>
      <c r="K21" s="59"/>
      <c r="L21" s="60"/>
      <c r="M21" s="60"/>
      <c r="N21" s="60"/>
      <c r="O21" s="60"/>
      <c r="P21" s="60"/>
      <c r="Q21" s="60"/>
      <c r="R21" s="23"/>
    </row>
    <row r="22" spans="1:18" ht="8.25" customHeight="1">
      <c r="A22" s="56"/>
      <c r="B22" s="47"/>
      <c r="C22" s="22"/>
      <c r="D22" s="22"/>
      <c r="E22" s="22"/>
      <c r="F22" s="22"/>
      <c r="G22" s="57"/>
      <c r="H22" s="57"/>
      <c r="I22" s="57"/>
      <c r="J22" s="57"/>
      <c r="K22" s="57"/>
      <c r="L22" s="57"/>
      <c r="M22" s="34"/>
      <c r="N22" s="34"/>
      <c r="O22" s="28"/>
      <c r="P22" s="22"/>
      <c r="Q22" s="22"/>
      <c r="R22" s="35"/>
    </row>
    <row r="23" spans="1:18" ht="7.5" customHeight="1">
      <c r="A23" s="62"/>
      <c r="B23" s="63"/>
      <c r="C23" s="36"/>
      <c r="D23" s="36"/>
      <c r="E23" s="36"/>
      <c r="F23" s="36"/>
      <c r="G23" s="64"/>
      <c r="H23" s="64"/>
      <c r="I23" s="20"/>
      <c r="J23" s="37"/>
      <c r="K23" s="20"/>
      <c r="L23" s="20"/>
      <c r="M23" s="20"/>
      <c r="N23" s="20"/>
      <c r="O23" s="20"/>
      <c r="P23" s="36"/>
      <c r="Q23" s="36"/>
      <c r="R23" s="38"/>
    </row>
  </sheetData>
  <sheetProtection/>
  <mergeCells count="66"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A23:B23"/>
    <mergeCell ref="G23:H23"/>
  </mergeCells>
  <conditionalFormatting sqref="A7:B7">
    <cfRule type="expression" priority="5" dxfId="73" stopIfTrue="1">
      <formula>$R7&gt;$R8</formula>
    </cfRule>
  </conditionalFormatting>
  <conditionalFormatting sqref="A8:B8">
    <cfRule type="expression" priority="6" dxfId="73" stopIfTrue="1">
      <formula>$R7&lt;$R8</formula>
    </cfRule>
  </conditionalFormatting>
  <conditionalFormatting sqref="H7:K8">
    <cfRule type="expression" priority="7" dxfId="10" stopIfTrue="1">
      <formula>H7=""</formula>
    </cfRule>
    <cfRule type="expression" priority="8" dxfId="73" stopIfTrue="1">
      <formula>H7&gt;0</formula>
    </cfRule>
  </conditionalFormatting>
  <conditionalFormatting sqref="C7:G8">
    <cfRule type="cellIs" priority="9" dxfId="73" operator="greaterThan" stopIfTrue="1">
      <formula>0</formula>
    </cfRule>
  </conditionalFormatting>
  <conditionalFormatting sqref="R7">
    <cfRule type="expression" priority="3" dxfId="73" stopIfTrue="1">
      <formula>$R7&gt;$R8</formula>
    </cfRule>
  </conditionalFormatting>
  <conditionalFormatting sqref="R8">
    <cfRule type="expression" priority="4" dxfId="73" stopIfTrue="1">
      <formula>$R8&gt;$R7</formula>
    </cfRule>
  </conditionalFormatting>
  <conditionalFormatting sqref="A10:B10">
    <cfRule type="expression" priority="44" dxfId="73" stopIfTrue="1">
      <formula>$R7&gt;$R8</formula>
    </cfRule>
  </conditionalFormatting>
  <conditionalFormatting sqref="A12:B12">
    <cfRule type="expression" priority="45" dxfId="73" stopIfTrue="1">
      <formula>'10.16（決勝）'!#REF!&gt;$R9</formula>
    </cfRule>
  </conditionalFormatting>
  <conditionalFormatting sqref="A11:B11">
    <cfRule type="expression" priority="46" dxfId="73" stopIfTrue="1">
      <formula>$R8&gt;'10.16（決勝）'!#REF!</formula>
    </cfRule>
  </conditionalFormatting>
  <conditionalFormatting sqref="A13:B13">
    <cfRule type="expression" priority="47" dxfId="73" stopIfTrue="1">
      <formula>$R7&lt;$R8</formula>
    </cfRule>
  </conditionalFormatting>
  <conditionalFormatting sqref="A15:B15">
    <cfRule type="expression" priority="48" dxfId="73" stopIfTrue="1">
      <formula>'10.16（決勝）'!#REF!&lt;$R9</formula>
    </cfRule>
  </conditionalFormatting>
  <conditionalFormatting sqref="A14:B14">
    <cfRule type="expression" priority="49" dxfId="73" stopIfTrue="1">
      <formula>$R8&lt;'10.16（決勝）'!#REF!</formula>
    </cfRule>
  </conditionalFormatting>
  <dataValidations count="5"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I1 M1 O1 I4:J4 M4:N4 C7:Q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2014-11-05T02:47:49Z</cp:lastPrinted>
  <dcterms:created xsi:type="dcterms:W3CDTF">2005-04-06T01:59:26Z</dcterms:created>
  <dcterms:modified xsi:type="dcterms:W3CDTF">2016-12-13T06:34:38Z</dcterms:modified>
  <cp:category/>
  <cp:version/>
  <cp:contentType/>
  <cp:contentStatus/>
</cp:coreProperties>
</file>