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445" tabRatio="877" activeTab="0"/>
  </bookViews>
  <sheets>
    <sheet name="4.16" sheetId="1" r:id="rId1"/>
    <sheet name="4.22" sheetId="2" r:id="rId2"/>
    <sheet name="4.23" sheetId="3" r:id="rId3"/>
    <sheet name="4.29" sheetId="4" r:id="rId4"/>
    <sheet name="5.3(準々決)" sheetId="5" r:id="rId5"/>
    <sheet name="5.5（準決勝）" sheetId="6" r:id="rId6"/>
    <sheet name="5.6（三決・決勝）" sheetId="7" r:id="rId7"/>
  </sheets>
  <definedNames>
    <definedName name="_xlnm.Print_Area" localSheetId="0">'4.16'!$A$1:$R$29</definedName>
    <definedName name="_xlnm.Print_Area" localSheetId="1">'4.22'!$A$1:$R$29</definedName>
    <definedName name="_xlnm.Print_Area" localSheetId="2">'4.23'!$A$1:$R$29</definedName>
    <definedName name="_xlnm.Print_Area" localSheetId="3">'4.29'!$A$1:$R$29</definedName>
    <definedName name="_xlnm.Print_Area" localSheetId="4">'5.3(準々決)'!$A$1:$R$29</definedName>
    <definedName name="_xlnm.Print_Area" localSheetId="5">'5.5（準決勝）'!$A$1:$R$29</definedName>
    <definedName name="_xlnm.Print_Area" localSheetId="6">'5.6（三決・決勝）'!$A$1:$R$35</definedName>
  </definedNames>
  <calcPr fullCalcOnLoad="1"/>
</workbook>
</file>

<file path=xl/sharedStrings.xml><?xml version="1.0" encoding="utf-8"?>
<sst xmlns="http://schemas.openxmlformats.org/spreadsheetml/2006/main" count="703" uniqueCount="217">
  <si>
    <t>月</t>
  </si>
  <si>
    <t>回戦</t>
  </si>
  <si>
    <t>勝戦</t>
  </si>
  <si>
    <t>第</t>
  </si>
  <si>
    <t xml:space="preserve">日 </t>
  </si>
  <si>
    <t>年</t>
  </si>
  <si>
    <t>日 (</t>
  </si>
  <si>
    <t>土</t>
  </si>
  <si>
    <t>)</t>
  </si>
  <si>
    <t xml:space="preserve"> 場  所　｛</t>
  </si>
  <si>
    <t>明石トーカロ球場</t>
  </si>
  <si>
    <t>｝</t>
  </si>
  <si>
    <t>　開 始</t>
  </si>
  <si>
    <t xml:space="preserve"> 終 了</t>
  </si>
  <si>
    <t>所 要</t>
  </si>
  <si>
    <t>一</t>
  </si>
  <si>
    <t>二</t>
  </si>
  <si>
    <t>三</t>
  </si>
  <si>
    <t>四</t>
  </si>
  <si>
    <t>五</t>
  </si>
  <si>
    <t>六</t>
  </si>
  <si>
    <t>七</t>
  </si>
  <si>
    <t>八</t>
  </si>
  <si>
    <t>九</t>
  </si>
  <si>
    <t>合計</t>
  </si>
  <si>
    <t>投　手</t>
  </si>
  <si>
    <t>捕手</t>
  </si>
  <si>
    <t>本塁打</t>
  </si>
  <si>
    <t>日</t>
  </si>
  <si>
    <t>藤原</t>
  </si>
  <si>
    <t>X</t>
  </si>
  <si>
    <t>年度 春季兵庫県高校野球大会</t>
  </si>
  <si>
    <t>第１試合</t>
  </si>
  <si>
    <t>３塁打</t>
  </si>
  <si>
    <t xml:space="preserve">    ２塁打  </t>
  </si>
  <si>
    <t>先発</t>
  </si>
  <si>
    <t>学校名</t>
  </si>
  <si>
    <t>十</t>
  </si>
  <si>
    <t>十一</t>
  </si>
  <si>
    <t>十二</t>
  </si>
  <si>
    <t>十三</t>
  </si>
  <si>
    <t>十四</t>
  </si>
  <si>
    <t>十五</t>
  </si>
  <si>
    <t>森口</t>
  </si>
  <si>
    <t>＜ＭＥＭＯ＞</t>
  </si>
  <si>
    <t>水</t>
  </si>
  <si>
    <t>三位決定戦</t>
  </si>
  <si>
    <t>報徳学園</t>
  </si>
  <si>
    <t>明石商業</t>
  </si>
  <si>
    <t>山本</t>
  </si>
  <si>
    <t>準々決</t>
  </si>
  <si>
    <t>荒邦</t>
  </si>
  <si>
    <t>金</t>
  </si>
  <si>
    <t>小西</t>
  </si>
  <si>
    <t xml:space="preserve">  　　※12回終了時に同点の場合、13回からタイブレーク</t>
  </si>
  <si>
    <t>第２試合</t>
  </si>
  <si>
    <t>戦</t>
  </si>
  <si>
    <t>決 勝</t>
  </si>
  <si>
    <r>
      <rPr>
        <b/>
        <sz val="12"/>
        <rFont val="ＭＳ Ｐゴシック"/>
        <family val="3"/>
      </rPr>
      <t xml:space="preserve">平成 </t>
    </r>
    <r>
      <rPr>
        <b/>
        <sz val="12"/>
        <rFont val="Arial"/>
        <family val="2"/>
      </rPr>
      <t>2 9</t>
    </r>
    <r>
      <rPr>
        <b/>
        <sz val="12"/>
        <rFont val="ＭＳ Ｐゴシック"/>
        <family val="3"/>
      </rPr>
      <t>　</t>
    </r>
  </si>
  <si>
    <t xml:space="preserve"> </t>
  </si>
  <si>
    <t>第２試合</t>
  </si>
  <si>
    <t>西山</t>
  </si>
  <si>
    <t>篠原</t>
  </si>
  <si>
    <t>永山</t>
  </si>
  <si>
    <t>西垣</t>
  </si>
  <si>
    <t>小園</t>
  </si>
  <si>
    <t>太田</t>
  </si>
  <si>
    <t>岡本</t>
  </si>
  <si>
    <t>山下</t>
  </si>
  <si>
    <t>亀川</t>
  </si>
  <si>
    <t>渡部</t>
  </si>
  <si>
    <r>
      <rPr>
        <b/>
        <sz val="12"/>
        <rFont val="ＭＳ Ｐゴシック"/>
        <family val="3"/>
      </rPr>
      <t xml:space="preserve">平成 </t>
    </r>
    <r>
      <rPr>
        <b/>
        <sz val="12"/>
        <rFont val="Arial"/>
        <family val="2"/>
      </rPr>
      <t>2 9</t>
    </r>
    <r>
      <rPr>
        <b/>
        <sz val="12"/>
        <rFont val="ＭＳ Ｐゴシック"/>
        <family val="3"/>
      </rPr>
      <t>　</t>
    </r>
  </si>
  <si>
    <t>山田</t>
  </si>
  <si>
    <t>田中</t>
  </si>
  <si>
    <t>菱谷</t>
  </si>
  <si>
    <t>福田</t>
  </si>
  <si>
    <t>若菜</t>
  </si>
  <si>
    <t>串﨑</t>
  </si>
  <si>
    <t>安木</t>
  </si>
  <si>
    <t>花村</t>
  </si>
  <si>
    <t>片岡</t>
  </si>
  <si>
    <t>栗原</t>
  </si>
  <si>
    <t>荒木</t>
  </si>
  <si>
    <t>平田</t>
  </si>
  <si>
    <t>糸井</t>
  </si>
  <si>
    <t>井畑</t>
  </si>
  <si>
    <t>窪田</t>
  </si>
  <si>
    <t>坂本２</t>
  </si>
  <si>
    <t>後藤</t>
  </si>
  <si>
    <t>第1試合</t>
  </si>
  <si>
    <t>X</t>
  </si>
  <si>
    <t>花村(4回)</t>
  </si>
  <si>
    <t>猪田(4回)</t>
  </si>
  <si>
    <t>猪田(2回)</t>
  </si>
  <si>
    <t>岡野(4回)</t>
  </si>
  <si>
    <t>荒邦(4回)</t>
  </si>
  <si>
    <t>近藤(7回)</t>
  </si>
  <si>
    <t>右田(1回)</t>
  </si>
  <si>
    <t>加田(2回)</t>
  </si>
  <si>
    <t>後藤(3回)</t>
  </si>
  <si>
    <t>市立西宮</t>
  </si>
  <si>
    <t>飯田</t>
  </si>
  <si>
    <t>齊藤(3回)</t>
  </si>
  <si>
    <t>山本(4回)</t>
  </si>
  <si>
    <t>池上</t>
  </si>
  <si>
    <t>篠原</t>
  </si>
  <si>
    <t>神頭(8回)</t>
  </si>
  <si>
    <t>長尾(7回)</t>
  </si>
  <si>
    <t>準決</t>
  </si>
  <si>
    <t>赤松</t>
  </si>
  <si>
    <t>佐竹</t>
  </si>
  <si>
    <t>高田</t>
  </si>
  <si>
    <t>奥西（1回)</t>
  </si>
  <si>
    <t>中戸</t>
  </si>
  <si>
    <t>鯵坂</t>
  </si>
  <si>
    <t>　報徳学園高校は3年ぶり9回目の優勝。</t>
  </si>
  <si>
    <t>　同校は５月２７日から舞洲ベースボールスタジアム（大阪府）で行われる近畿大会に出場します。</t>
  </si>
  <si>
    <t>学校名</t>
  </si>
  <si>
    <t>明石商業</t>
  </si>
  <si>
    <t>育　　　英</t>
  </si>
  <si>
    <t>×</t>
  </si>
  <si>
    <t>学校名</t>
  </si>
  <si>
    <t>赤松</t>
  </si>
  <si>
    <t>学校名</t>
  </si>
  <si>
    <t>社</t>
  </si>
  <si>
    <t>報徳学園</t>
  </si>
  <si>
    <t>藤原</t>
  </si>
  <si>
    <t>篠原</t>
  </si>
  <si>
    <t>長尾</t>
  </si>
  <si>
    <t>神戸国際大附</t>
  </si>
  <si>
    <t>X</t>
  </si>
  <si>
    <t>長尾</t>
  </si>
  <si>
    <t>篠原</t>
  </si>
  <si>
    <t>奥西(7回)</t>
  </si>
  <si>
    <t>水上</t>
  </si>
  <si>
    <t>宮口(1回)</t>
  </si>
  <si>
    <t>辻(7回)</t>
  </si>
  <si>
    <t>赤松</t>
  </si>
  <si>
    <t>別府</t>
  </si>
  <si>
    <t>馬場雄(2回)</t>
  </si>
  <si>
    <t>佐名川(1回2/3)</t>
  </si>
  <si>
    <t>藤原</t>
  </si>
  <si>
    <t>吉田光(6回1/3)</t>
  </si>
  <si>
    <t>太田(6回)</t>
  </si>
  <si>
    <t>片岡</t>
  </si>
  <si>
    <t>西垣(3回)</t>
  </si>
  <si>
    <t>育　　英</t>
  </si>
  <si>
    <t>辻(0回1/3)</t>
  </si>
  <si>
    <t>野上(7回2/3)</t>
  </si>
  <si>
    <t>津高(5回1/3)</t>
  </si>
  <si>
    <t>池上</t>
  </si>
  <si>
    <t>西垣(3回2/3)</t>
  </si>
  <si>
    <t>佐名川(9回)</t>
  </si>
  <si>
    <t>福谷(4回)</t>
  </si>
  <si>
    <t>山本</t>
  </si>
  <si>
    <t>近藤(4回)</t>
  </si>
  <si>
    <t>学校名</t>
  </si>
  <si>
    <t>尼崎西</t>
  </si>
  <si>
    <t>滝川</t>
  </si>
  <si>
    <t>×</t>
  </si>
  <si>
    <t>学校名</t>
  </si>
  <si>
    <t>岸良(4回)</t>
  </si>
  <si>
    <t>本田</t>
  </si>
  <si>
    <t>田中(4回)</t>
  </si>
  <si>
    <t>結城(5回)</t>
  </si>
  <si>
    <t>齋藤</t>
  </si>
  <si>
    <t>前川(4回)</t>
  </si>
  <si>
    <t>北条</t>
  </si>
  <si>
    <t>神戸村野工業</t>
  </si>
  <si>
    <t>学校名</t>
  </si>
  <si>
    <t>山本(3回0/3)</t>
  </si>
  <si>
    <t>別所</t>
  </si>
  <si>
    <t>松藤(5回)</t>
  </si>
  <si>
    <t>道才(9回)</t>
  </si>
  <si>
    <t>吉村</t>
  </si>
  <si>
    <t>西脇工業</t>
  </si>
  <si>
    <t>報徳学園</t>
  </si>
  <si>
    <t>X</t>
  </si>
  <si>
    <t>翁田</t>
  </si>
  <si>
    <t>西山</t>
  </si>
  <si>
    <t>津高</t>
  </si>
  <si>
    <t>篠原</t>
  </si>
  <si>
    <t>東播工業</t>
  </si>
  <si>
    <t>六甲アイランド</t>
  </si>
  <si>
    <t>2ｘ</t>
  </si>
  <si>
    <t>十倉</t>
  </si>
  <si>
    <t>福谷</t>
  </si>
  <si>
    <t>薗</t>
  </si>
  <si>
    <t>井本</t>
  </si>
  <si>
    <t>関西学院</t>
  </si>
  <si>
    <t>武庫荘総合</t>
  </si>
  <si>
    <t>伊原木</t>
  </si>
  <si>
    <t>山田</t>
  </si>
  <si>
    <t>入江</t>
  </si>
  <si>
    <t>猶原</t>
  </si>
  <si>
    <t>豊岡総合</t>
  </si>
  <si>
    <t>神戸国際大附属</t>
  </si>
  <si>
    <t>寺下</t>
  </si>
  <si>
    <t>福井</t>
  </si>
  <si>
    <t>花村</t>
  </si>
  <si>
    <t>猪田</t>
  </si>
  <si>
    <t>須磨翔風</t>
  </si>
  <si>
    <t>河野</t>
  </si>
  <si>
    <t>荒川</t>
  </si>
  <si>
    <t>太田</t>
  </si>
  <si>
    <t>篠原</t>
  </si>
  <si>
    <t>尼崎小田</t>
  </si>
  <si>
    <t>井畑</t>
  </si>
  <si>
    <t>岡野</t>
  </si>
  <si>
    <t>学校名</t>
  </si>
  <si>
    <t>七</t>
  </si>
  <si>
    <t>八</t>
  </si>
  <si>
    <t>九</t>
  </si>
  <si>
    <t>六</t>
  </si>
  <si>
    <t>(5回コールド)</t>
  </si>
  <si>
    <t>(7回コールド)</t>
  </si>
  <si>
    <t>神戸国際大附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</si>
</sst>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#,##0"/>
    <numFmt numFmtId="177" formatCode="#,##0;[Red]#,##0"/>
    <numFmt numFmtId="178" formatCode="#,##0_ "/>
    <numFmt numFmtId="179" formatCode="[$-409]h:mm\ AM/PM;@"/>
    <numFmt numFmtId="180" formatCode="h:mm;@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&lt;=999]000;[&lt;=9999]000\-00;000\-0000"/>
  </numFmts>
  <fonts count="2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  <font>
      <b/>
      <sz val="11"/>
      <name val="Arial"/>
      <family val="2"/>
    </font>
    <font>
      <b/>
      <sz val="12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143">
    <xf numFmtId="0" fontId="0" fillId="0" borderId="0" xfId="0" applyAlignment="1">
      <alignment vertical="center"/>
    </xf>
    <xf numFmtId="0" fontId="0" fillId="7" borderId="10" xfId="0" applyFill="1" applyBorder="1" applyAlignment="1" applyProtection="1">
      <alignment horizontal="center" vertical="center"/>
      <protection/>
    </xf>
    <xf numFmtId="0" fontId="0" fillId="7" borderId="11" xfId="0" applyFill="1" applyBorder="1" applyAlignment="1" applyProtection="1">
      <alignment horizontal="center" vertical="center"/>
      <protection/>
    </xf>
    <xf numFmtId="0" fontId="0" fillId="7" borderId="12" xfId="0" applyFill="1" applyBorder="1" applyAlignment="1" applyProtection="1">
      <alignment horizontal="center" vertical="center"/>
      <protection/>
    </xf>
    <xf numFmtId="0" fontId="0" fillId="24" borderId="0" xfId="0" applyFill="1" applyAlignment="1">
      <alignment vertical="center"/>
    </xf>
    <xf numFmtId="0" fontId="0" fillId="24" borderId="13" xfId="0" applyFill="1" applyBorder="1" applyAlignment="1" applyProtection="1">
      <alignment horizontal="right" vertical="center"/>
      <protection/>
    </xf>
    <xf numFmtId="0" fontId="0" fillId="24" borderId="13" xfId="0" applyFill="1" applyBorder="1" applyAlignment="1" applyProtection="1">
      <alignment horizontal="left" vertical="center"/>
      <protection/>
    </xf>
    <xf numFmtId="0" fontId="0" fillId="24" borderId="13" xfId="0" applyFill="1" applyBorder="1" applyAlignment="1" applyProtection="1">
      <alignment vertical="center"/>
      <protection/>
    </xf>
    <xf numFmtId="0" fontId="0" fillId="24" borderId="13" xfId="0" applyFill="1" applyBorder="1" applyAlignment="1" applyProtection="1">
      <alignment horizontal="center" vertical="center"/>
      <protection/>
    </xf>
    <xf numFmtId="0" fontId="0" fillId="24" borderId="14" xfId="0" applyFill="1" applyBorder="1" applyAlignment="1" applyProtection="1">
      <alignment vertical="center"/>
      <protection/>
    </xf>
    <xf numFmtId="0" fontId="0" fillId="24" borderId="0" xfId="0" applyFill="1" applyAlignment="1">
      <alignment horizontal="center" vertical="center"/>
    </xf>
    <xf numFmtId="180" fontId="0" fillId="24" borderId="0" xfId="0" applyNumberFormat="1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24" borderId="11" xfId="0" applyFill="1" applyBorder="1" applyAlignment="1" applyProtection="1">
      <alignment horizontal="center" vertical="center"/>
      <protection/>
    </xf>
    <xf numFmtId="0" fontId="0" fillId="24" borderId="12" xfId="0" applyFill="1" applyBorder="1" applyAlignment="1" applyProtection="1">
      <alignment horizontal="center" vertical="center"/>
      <protection/>
    </xf>
    <xf numFmtId="0" fontId="0" fillId="24" borderId="15" xfId="0" applyFill="1" applyBorder="1" applyAlignment="1" applyProtection="1">
      <alignment horizontal="center" vertical="center"/>
      <protection/>
    </xf>
    <xf numFmtId="0" fontId="0" fillId="24" borderId="16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0" fillId="24" borderId="17" xfId="0" applyFill="1" applyBorder="1" applyAlignment="1" applyProtection="1">
      <alignment horizontal="left" vertical="center" shrinkToFit="1"/>
      <protection locked="0"/>
    </xf>
    <xf numFmtId="0" fontId="4" fillId="24" borderId="18" xfId="0" applyFont="1" applyFill="1" applyBorder="1" applyAlignment="1" applyProtection="1">
      <alignment horizontal="center" vertical="center" shrinkToFit="1"/>
      <protection locked="0"/>
    </xf>
    <xf numFmtId="0" fontId="0" fillId="24" borderId="10" xfId="0" applyFill="1" applyBorder="1" applyAlignment="1" applyProtection="1">
      <alignment horizontal="center" vertical="center"/>
      <protection/>
    </xf>
    <xf numFmtId="181" fontId="4" fillId="24" borderId="13" xfId="0" applyNumberFormat="1" applyFont="1" applyFill="1" applyBorder="1" applyAlignment="1" applyProtection="1">
      <alignment horizontal="center" vertical="center"/>
      <protection locked="0"/>
    </xf>
    <xf numFmtId="181" fontId="24" fillId="24" borderId="15" xfId="0" applyNumberFormat="1" applyFont="1" applyFill="1" applyBorder="1" applyAlignment="1" applyProtection="1">
      <alignment horizontal="center" vertical="center" shrinkToFit="1"/>
      <protection locked="0"/>
    </xf>
    <xf numFmtId="0" fontId="0" fillId="24" borderId="0" xfId="0" applyFont="1" applyFill="1" applyBorder="1" applyAlignment="1" applyProtection="1">
      <alignment horizontal="center" vertical="center"/>
      <protection locked="0"/>
    </xf>
    <xf numFmtId="181" fontId="5" fillId="24" borderId="19" xfId="0" applyNumberFormat="1" applyFont="1" applyFill="1" applyBorder="1" applyAlignment="1" applyProtection="1">
      <alignment horizontal="center" vertical="center"/>
      <protection locked="0"/>
    </xf>
    <xf numFmtId="181" fontId="5" fillId="24" borderId="20" xfId="0" applyNumberFormat="1" applyFont="1" applyFill="1" applyBorder="1" applyAlignment="1" applyProtection="1">
      <alignment horizontal="center" vertical="center"/>
      <protection locked="0"/>
    </xf>
    <xf numFmtId="181" fontId="5" fillId="24" borderId="12" xfId="0" applyNumberFormat="1" applyFont="1" applyFill="1" applyBorder="1" applyAlignment="1" applyProtection="1">
      <alignment horizontal="center" vertical="center"/>
      <protection locked="0"/>
    </xf>
    <xf numFmtId="0" fontId="23" fillId="24" borderId="13" xfId="0" applyFont="1" applyFill="1" applyBorder="1" applyAlignment="1" applyProtection="1">
      <alignment horizontal="center" vertical="center"/>
      <protection locked="0"/>
    </xf>
    <xf numFmtId="0" fontId="4" fillId="24" borderId="13" xfId="0" applyFont="1" applyFill="1" applyBorder="1" applyAlignment="1" applyProtection="1">
      <alignment horizontal="center" vertical="center"/>
      <protection locked="0"/>
    </xf>
    <xf numFmtId="0" fontId="4" fillId="24" borderId="21" xfId="0" applyFont="1" applyFill="1" applyBorder="1" applyAlignment="1" applyProtection="1">
      <alignment horizontal="center" vertical="center" shrinkToFit="1"/>
      <protection locked="0"/>
    </xf>
    <xf numFmtId="0" fontId="0" fillId="24" borderId="22" xfId="0" applyFont="1" applyFill="1" applyBorder="1" applyAlignment="1" applyProtection="1">
      <alignment horizontal="center" vertical="center" shrinkToFit="1"/>
      <protection locked="0"/>
    </xf>
    <xf numFmtId="0" fontId="0" fillId="24" borderId="23" xfId="0" applyFont="1" applyFill="1" applyBorder="1" applyAlignment="1" applyProtection="1">
      <alignment horizontal="center" vertical="center" shrinkToFit="1"/>
      <protection locked="0"/>
    </xf>
    <xf numFmtId="0" fontId="0" fillId="24" borderId="20" xfId="0" applyFont="1" applyFill="1" applyBorder="1" applyAlignment="1" applyProtection="1">
      <alignment horizontal="center" vertical="center" shrinkToFit="1"/>
      <protection locked="0"/>
    </xf>
    <xf numFmtId="181" fontId="5" fillId="24" borderId="24" xfId="0" applyNumberFormat="1" applyFont="1" applyFill="1" applyBorder="1" applyAlignment="1" applyProtection="1">
      <alignment horizontal="center" vertical="center"/>
      <protection locked="0"/>
    </xf>
    <xf numFmtId="0" fontId="0" fillId="24" borderId="25" xfId="0" applyFont="1" applyFill="1" applyBorder="1" applyAlignment="1" applyProtection="1">
      <alignment horizontal="center" vertical="center"/>
      <protection locked="0"/>
    </xf>
    <xf numFmtId="0" fontId="0" fillId="24" borderId="26" xfId="0" applyFont="1" applyFill="1" applyBorder="1" applyAlignment="1" applyProtection="1">
      <alignment horizontal="center" vertical="center"/>
      <protection locked="0"/>
    </xf>
    <xf numFmtId="0" fontId="0" fillId="24" borderId="19" xfId="0" applyFont="1" applyFill="1" applyBorder="1" applyAlignment="1" applyProtection="1">
      <alignment horizontal="center" vertical="center"/>
      <protection locked="0"/>
    </xf>
    <xf numFmtId="0" fontId="4" fillId="24" borderId="27" xfId="0" applyFont="1" applyFill="1" applyBorder="1" applyAlignment="1">
      <alignment horizontal="center" vertical="center"/>
    </xf>
    <xf numFmtId="0" fontId="4" fillId="24" borderId="16" xfId="0" applyFont="1" applyFill="1" applyBorder="1" applyAlignment="1">
      <alignment horizontal="center" vertical="center"/>
    </xf>
    <xf numFmtId="0" fontId="0" fillId="24" borderId="28" xfId="0" applyFill="1" applyBorder="1" applyAlignment="1">
      <alignment vertical="center"/>
    </xf>
    <xf numFmtId="0" fontId="0" fillId="24" borderId="0" xfId="0" applyFill="1" applyBorder="1" applyAlignment="1" applyProtection="1">
      <alignment vertical="center" shrinkToFit="1"/>
      <protection locked="0"/>
    </xf>
    <xf numFmtId="0" fontId="0" fillId="24" borderId="0" xfId="0" applyFill="1" applyBorder="1" applyAlignment="1" applyProtection="1">
      <alignment horizontal="right" vertical="center"/>
      <protection locked="0"/>
    </xf>
    <xf numFmtId="0" fontId="0" fillId="24" borderId="29" xfId="0" applyFill="1" applyBorder="1" applyAlignment="1" applyProtection="1">
      <alignment vertical="center" wrapText="1"/>
      <protection locked="0"/>
    </xf>
    <xf numFmtId="0" fontId="0" fillId="24" borderId="0" xfId="0" applyFill="1" applyBorder="1" applyAlignment="1" applyProtection="1">
      <alignment vertical="center"/>
      <protection locked="0"/>
    </xf>
    <xf numFmtId="0" fontId="0" fillId="24" borderId="0" xfId="0" applyFill="1" applyBorder="1" applyAlignment="1" applyProtection="1">
      <alignment vertical="center" wrapText="1"/>
      <protection locked="0"/>
    </xf>
    <xf numFmtId="0" fontId="0" fillId="24" borderId="29" xfId="0" applyFill="1" applyBorder="1" applyAlignment="1" applyProtection="1">
      <alignment vertical="center"/>
      <protection locked="0"/>
    </xf>
    <xf numFmtId="0" fontId="0" fillId="24" borderId="30" xfId="0" applyFill="1" applyBorder="1" applyAlignment="1" applyProtection="1">
      <alignment vertical="center"/>
      <protection locked="0"/>
    </xf>
    <xf numFmtId="0" fontId="0" fillId="24" borderId="30" xfId="0" applyFill="1" applyBorder="1" applyAlignment="1" applyProtection="1">
      <alignment vertical="center" wrapText="1"/>
      <protection locked="0"/>
    </xf>
    <xf numFmtId="0" fontId="0" fillId="24" borderId="30" xfId="0" applyFill="1" applyBorder="1" applyAlignment="1">
      <alignment vertical="center"/>
    </xf>
    <xf numFmtId="0" fontId="0" fillId="24" borderId="31" xfId="0" applyFill="1" applyBorder="1" applyAlignment="1" applyProtection="1">
      <alignment vertical="center"/>
      <protection locked="0"/>
    </xf>
    <xf numFmtId="0" fontId="4" fillId="24" borderId="18" xfId="0" applyFont="1" applyFill="1" applyBorder="1" applyAlignment="1" applyProtection="1">
      <alignment horizontal="right" vertical="center" shrinkToFit="1"/>
      <protection locked="0"/>
    </xf>
    <xf numFmtId="0" fontId="0" fillId="24" borderId="0" xfId="0" applyFill="1" applyAlignment="1">
      <alignment vertical="top"/>
    </xf>
    <xf numFmtId="0" fontId="0" fillId="24" borderId="32" xfId="0" applyNumberFormat="1" applyFill="1" applyBorder="1" applyAlignment="1" applyProtection="1">
      <alignment vertical="center"/>
      <protection locked="0"/>
    </xf>
    <xf numFmtId="0" fontId="0" fillId="24" borderId="0" xfId="0" applyNumberFormat="1" applyFont="1" applyFill="1" applyBorder="1" applyAlignment="1" applyProtection="1">
      <alignment horizontal="center" vertical="center"/>
      <protection locked="0"/>
    </xf>
    <xf numFmtId="0" fontId="0" fillId="24" borderId="0" xfId="0" applyNumberFormat="1" applyFill="1" applyBorder="1" applyAlignment="1" applyProtection="1">
      <alignment horizontal="center" vertical="center"/>
      <protection locked="0"/>
    </xf>
    <xf numFmtId="0" fontId="23" fillId="25" borderId="33" xfId="0" applyFont="1" applyFill="1" applyBorder="1" applyAlignment="1" applyProtection="1">
      <alignment horizontal="right" vertical="center" shrinkToFit="1"/>
      <protection locked="0"/>
    </xf>
    <xf numFmtId="0" fontId="0" fillId="25" borderId="34" xfId="0" applyFont="1" applyFill="1" applyBorder="1" applyAlignment="1" applyProtection="1">
      <alignment horizontal="right" vertical="center"/>
      <protection/>
    </xf>
    <xf numFmtId="181" fontId="4" fillId="25" borderId="34" xfId="0" applyNumberFormat="1" applyFont="1" applyFill="1" applyBorder="1" applyAlignment="1" applyProtection="1">
      <alignment horizontal="center" vertical="center"/>
      <protection locked="0"/>
    </xf>
    <xf numFmtId="0" fontId="0" fillId="25" borderId="34" xfId="0" applyFont="1" applyFill="1" applyBorder="1" applyAlignment="1" applyProtection="1">
      <alignment horizontal="left" vertical="center"/>
      <protection/>
    </xf>
    <xf numFmtId="0" fontId="0" fillId="25" borderId="34" xfId="0" applyFill="1" applyBorder="1" applyAlignment="1" applyProtection="1">
      <alignment vertical="center"/>
      <protection/>
    </xf>
    <xf numFmtId="0" fontId="0" fillId="25" borderId="34" xfId="0" applyFont="1" applyFill="1" applyBorder="1" applyAlignment="1" applyProtection="1">
      <alignment horizontal="center" vertical="center"/>
      <protection/>
    </xf>
    <xf numFmtId="0" fontId="23" fillId="25" borderId="34" xfId="0" applyFont="1" applyFill="1" applyBorder="1" applyAlignment="1" applyProtection="1">
      <alignment horizontal="center" vertical="center"/>
      <protection locked="0"/>
    </xf>
    <xf numFmtId="0" fontId="0" fillId="25" borderId="34" xfId="0" applyFont="1" applyFill="1" applyBorder="1" applyAlignment="1" applyProtection="1">
      <alignment horizontal="center" vertical="center"/>
      <protection locked="0"/>
    </xf>
    <xf numFmtId="0" fontId="0" fillId="25" borderId="35" xfId="0" applyFont="1" applyFill="1" applyBorder="1" applyAlignment="1" applyProtection="1">
      <alignment vertical="center"/>
      <protection/>
    </xf>
    <xf numFmtId="0" fontId="0" fillId="25" borderId="0" xfId="0" applyFill="1" applyAlignment="1">
      <alignment vertical="center"/>
    </xf>
    <xf numFmtId="0" fontId="0" fillId="25" borderId="0" xfId="0" applyFont="1" applyFill="1" applyBorder="1" applyAlignment="1" applyProtection="1">
      <alignment horizontal="center" vertical="center"/>
      <protection locked="0"/>
    </xf>
    <xf numFmtId="0" fontId="4" fillId="25" borderId="36" xfId="0" applyFont="1" applyFill="1" applyBorder="1" applyAlignment="1" applyProtection="1">
      <alignment horizontal="center" vertical="center" shrinkToFit="1"/>
      <protection locked="0"/>
    </xf>
    <xf numFmtId="0" fontId="4" fillId="25" borderId="37" xfId="0" applyFont="1" applyFill="1" applyBorder="1" applyAlignment="1" applyProtection="1">
      <alignment horizontal="center" vertical="center" shrinkToFit="1"/>
      <protection locked="0"/>
    </xf>
    <xf numFmtId="0" fontId="0" fillId="25" borderId="38" xfId="0" applyFont="1" applyFill="1" applyBorder="1" applyAlignment="1" applyProtection="1">
      <alignment horizontal="left" vertical="center" shrinkToFit="1"/>
      <protection locked="0"/>
    </xf>
    <xf numFmtId="0" fontId="0" fillId="25" borderId="0" xfId="0" applyFill="1" applyAlignment="1">
      <alignment horizontal="center" vertical="center"/>
    </xf>
    <xf numFmtId="180" fontId="0" fillId="25" borderId="0" xfId="0" applyNumberFormat="1" applyFill="1" applyBorder="1" applyAlignment="1">
      <alignment horizontal="center" vertical="center"/>
    </xf>
    <xf numFmtId="0" fontId="0" fillId="25" borderId="0" xfId="0" applyFill="1" applyBorder="1" applyAlignment="1">
      <alignment horizontal="center" vertical="center"/>
    </xf>
    <xf numFmtId="0" fontId="0" fillId="25" borderId="39" xfId="0" applyFill="1" applyBorder="1" applyAlignment="1">
      <alignment vertical="center"/>
    </xf>
    <xf numFmtId="0" fontId="0" fillId="25" borderId="0" xfId="0" applyFill="1" applyBorder="1" applyAlignment="1">
      <alignment vertical="center"/>
    </xf>
    <xf numFmtId="0" fontId="0" fillId="24" borderId="40" xfId="0" applyFill="1" applyBorder="1" applyAlignment="1" applyProtection="1">
      <alignment horizontal="distributed" vertical="center"/>
      <protection/>
    </xf>
    <xf numFmtId="0" fontId="0" fillId="24" borderId="14" xfId="0" applyFill="1" applyBorder="1" applyAlignment="1" applyProtection="1">
      <alignment horizontal="distributed" vertical="center"/>
      <protection/>
    </xf>
    <xf numFmtId="0" fontId="0" fillId="24" borderId="24" xfId="0" applyFont="1" applyFill="1" applyBorder="1" applyAlignment="1" applyProtection="1">
      <alignment horizontal="center" vertical="center"/>
      <protection locked="0"/>
    </xf>
    <xf numFmtId="0" fontId="0" fillId="24" borderId="41" xfId="0" applyFont="1" applyFill="1" applyBorder="1" applyAlignment="1" applyProtection="1">
      <alignment horizontal="center" vertical="center"/>
      <protection locked="0"/>
    </xf>
    <xf numFmtId="0" fontId="4" fillId="25" borderId="0" xfId="0" applyFont="1" applyFill="1" applyBorder="1" applyAlignment="1">
      <alignment horizontal="right" vertical="center"/>
    </xf>
    <xf numFmtId="0" fontId="0" fillId="25" borderId="0" xfId="0" applyFont="1" applyFill="1" applyBorder="1" applyAlignment="1" applyProtection="1">
      <alignment horizontal="right" vertical="center"/>
      <protection/>
    </xf>
    <xf numFmtId="180" fontId="0" fillId="25" borderId="0" xfId="0" applyNumberFormat="1" applyFill="1" applyBorder="1" applyAlignment="1" applyProtection="1">
      <alignment horizontal="center" vertical="center"/>
      <protection locked="0"/>
    </xf>
    <xf numFmtId="0" fontId="0" fillId="25" borderId="0" xfId="0" applyFont="1" applyFill="1" applyBorder="1" applyAlignment="1" applyProtection="1">
      <alignment horizontal="center" vertical="center"/>
      <protection/>
    </xf>
    <xf numFmtId="180" fontId="0" fillId="25" borderId="0" xfId="0" applyNumberFormat="1" applyFill="1" applyBorder="1" applyAlignment="1" applyProtection="1">
      <alignment horizontal="center" vertical="center"/>
      <protection/>
    </xf>
    <xf numFmtId="0" fontId="0" fillId="24" borderId="31" xfId="0" applyFont="1" applyFill="1" applyBorder="1" applyAlignment="1" applyProtection="1">
      <alignment horizontal="center" vertical="center" shrinkToFit="1"/>
      <protection locked="0"/>
    </xf>
    <xf numFmtId="0" fontId="0" fillId="24" borderId="42" xfId="0" applyFont="1" applyFill="1" applyBorder="1" applyAlignment="1" applyProtection="1">
      <alignment horizontal="center" vertical="center" shrinkToFit="1"/>
      <protection locked="0"/>
    </xf>
    <xf numFmtId="0" fontId="0" fillId="24" borderId="31" xfId="0" applyFont="1" applyFill="1" applyBorder="1" applyAlignment="1" applyProtection="1">
      <alignment horizontal="center" vertical="center"/>
      <protection locked="0"/>
    </xf>
    <xf numFmtId="0" fontId="0" fillId="24" borderId="42" xfId="0" applyFont="1" applyFill="1" applyBorder="1" applyAlignment="1" applyProtection="1">
      <alignment horizontal="center" vertical="center"/>
      <protection locked="0"/>
    </xf>
    <xf numFmtId="0" fontId="0" fillId="24" borderId="43" xfId="0" applyFont="1" applyFill="1" applyBorder="1" applyAlignment="1" applyProtection="1">
      <alignment horizontal="center" vertical="center"/>
      <protection locked="0"/>
    </xf>
    <xf numFmtId="0" fontId="0" fillId="24" borderId="44" xfId="0" applyFont="1" applyFill="1" applyBorder="1" applyAlignment="1" applyProtection="1">
      <alignment horizontal="center" vertical="center"/>
      <protection locked="0"/>
    </xf>
    <xf numFmtId="0" fontId="0" fillId="24" borderId="45" xfId="0" applyFont="1" applyFill="1" applyBorder="1" applyAlignment="1" applyProtection="1">
      <alignment horizontal="center" vertical="center" shrinkToFit="1"/>
      <protection locked="0"/>
    </xf>
    <xf numFmtId="0" fontId="0" fillId="24" borderId="46" xfId="0" applyFont="1" applyFill="1" applyBorder="1" applyAlignment="1" applyProtection="1">
      <alignment horizontal="center" vertical="center" shrinkToFit="1"/>
      <protection locked="0"/>
    </xf>
    <xf numFmtId="0" fontId="0" fillId="24" borderId="45" xfId="0" applyFont="1" applyFill="1" applyBorder="1" applyAlignment="1" applyProtection="1">
      <alignment horizontal="center" vertical="center"/>
      <protection locked="0"/>
    </xf>
    <xf numFmtId="0" fontId="0" fillId="24" borderId="46" xfId="0" applyFont="1" applyFill="1" applyBorder="1" applyAlignment="1" applyProtection="1">
      <alignment horizontal="center" vertical="center"/>
      <protection locked="0"/>
    </xf>
    <xf numFmtId="0" fontId="0" fillId="24" borderId="47" xfId="0" applyFont="1" applyFill="1" applyBorder="1" applyAlignment="1" applyProtection="1">
      <alignment horizontal="center" vertical="center"/>
      <protection locked="0"/>
    </xf>
    <xf numFmtId="0" fontId="0" fillId="24" borderId="48" xfId="0" applyFont="1" applyFill="1" applyBorder="1" applyAlignment="1" applyProtection="1">
      <alignment horizontal="center" vertical="center"/>
      <protection locked="0"/>
    </xf>
    <xf numFmtId="0" fontId="4" fillId="24" borderId="27" xfId="0" applyFont="1" applyFill="1" applyBorder="1" applyAlignment="1" applyProtection="1">
      <alignment horizontal="center" vertical="center" shrinkToFit="1"/>
      <protection/>
    </xf>
    <xf numFmtId="0" fontId="4" fillId="24" borderId="28" xfId="0" applyFont="1" applyFill="1" applyBorder="1" applyAlignment="1" applyProtection="1">
      <alignment horizontal="center" vertical="center" shrinkToFit="1"/>
      <protection/>
    </xf>
    <xf numFmtId="0" fontId="4" fillId="24" borderId="32" xfId="0" applyFont="1" applyFill="1" applyBorder="1" applyAlignment="1" applyProtection="1">
      <alignment horizontal="center" vertical="center" shrinkToFit="1"/>
      <protection/>
    </xf>
    <xf numFmtId="0" fontId="4" fillId="24" borderId="29" xfId="0" applyFont="1" applyFill="1" applyBorder="1" applyAlignment="1" applyProtection="1">
      <alignment horizontal="center" vertical="center" shrinkToFit="1"/>
      <protection/>
    </xf>
    <xf numFmtId="0" fontId="4" fillId="24" borderId="42" xfId="0" applyFont="1" applyFill="1" applyBorder="1" applyAlignment="1" applyProtection="1">
      <alignment horizontal="center" vertical="center" shrinkToFit="1"/>
      <protection/>
    </xf>
    <xf numFmtId="0" fontId="4" fillId="24" borderId="31" xfId="0" applyFont="1" applyFill="1" applyBorder="1" applyAlignment="1" applyProtection="1">
      <alignment horizontal="center" vertical="center" shrinkToFit="1"/>
      <protection/>
    </xf>
    <xf numFmtId="0" fontId="0" fillId="24" borderId="28" xfId="0" applyFont="1" applyFill="1" applyBorder="1" applyAlignment="1" applyProtection="1">
      <alignment horizontal="center" vertical="center" shrinkToFit="1"/>
      <protection locked="0"/>
    </xf>
    <xf numFmtId="0" fontId="0" fillId="24" borderId="27" xfId="0" applyFont="1" applyFill="1" applyBorder="1" applyAlignment="1" applyProtection="1">
      <alignment horizontal="center" vertical="center" shrinkToFit="1"/>
      <protection locked="0"/>
    </xf>
    <xf numFmtId="0" fontId="0" fillId="24" borderId="28" xfId="0" applyFont="1" applyFill="1" applyBorder="1" applyAlignment="1" applyProtection="1">
      <alignment horizontal="center" vertical="center"/>
      <protection locked="0"/>
    </xf>
    <xf numFmtId="0" fontId="0" fillId="24" borderId="27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shrinkToFit="1"/>
      <protection/>
    </xf>
    <xf numFmtId="0" fontId="4" fillId="24" borderId="30" xfId="0" applyFont="1" applyFill="1" applyBorder="1" applyAlignment="1" applyProtection="1">
      <alignment horizontal="center" vertical="center" shrinkToFit="1"/>
      <protection/>
    </xf>
    <xf numFmtId="0" fontId="0" fillId="24" borderId="40" xfId="0" applyFill="1" applyBorder="1" applyAlignment="1" applyProtection="1">
      <alignment horizontal="center" vertical="center"/>
      <protection/>
    </xf>
    <xf numFmtId="0" fontId="0" fillId="24" borderId="13" xfId="0" applyFill="1" applyBorder="1" applyAlignment="1" applyProtection="1">
      <alignment horizontal="center" vertical="center"/>
      <protection/>
    </xf>
    <xf numFmtId="0" fontId="0" fillId="24" borderId="49" xfId="0" applyFill="1" applyBorder="1" applyAlignment="1" applyProtection="1">
      <alignment horizontal="center" vertical="center"/>
      <protection/>
    </xf>
    <xf numFmtId="0" fontId="0" fillId="24" borderId="12" xfId="0" applyFill="1" applyBorder="1" applyAlignment="1" applyProtection="1">
      <alignment horizontal="center" vertical="center"/>
      <protection/>
    </xf>
    <xf numFmtId="0" fontId="0" fillId="24" borderId="14" xfId="0" applyFill="1" applyBorder="1" applyAlignment="1" applyProtection="1">
      <alignment horizontal="center" vertical="center"/>
      <protection/>
    </xf>
    <xf numFmtId="0" fontId="0" fillId="24" borderId="40" xfId="0" applyFont="1" applyFill="1" applyBorder="1" applyAlignment="1" applyProtection="1">
      <alignment horizontal="center" vertical="center"/>
      <protection/>
    </xf>
    <xf numFmtId="0" fontId="0" fillId="24" borderId="49" xfId="0" applyFont="1" applyFill="1" applyBorder="1" applyAlignment="1" applyProtection="1">
      <alignment horizontal="center" vertical="center"/>
      <protection/>
    </xf>
    <xf numFmtId="0" fontId="0" fillId="24" borderId="12" xfId="0" applyFont="1" applyFill="1" applyBorder="1" applyAlignment="1" applyProtection="1">
      <alignment horizontal="center" vertical="center"/>
      <protection/>
    </xf>
    <xf numFmtId="0" fontId="4" fillId="24" borderId="40" xfId="0" applyFont="1" applyFill="1" applyBorder="1" applyAlignment="1" applyProtection="1">
      <alignment horizontal="center" vertical="center" shrinkToFit="1"/>
      <protection locked="0"/>
    </xf>
    <xf numFmtId="0" fontId="4" fillId="24" borderId="14" xfId="0" applyFont="1" applyFill="1" applyBorder="1" applyAlignment="1" applyProtection="1">
      <alignment horizontal="center" vertical="center" shrinkToFit="1"/>
      <protection locked="0"/>
    </xf>
    <xf numFmtId="0" fontId="23" fillId="25" borderId="34" xfId="0" applyFont="1" applyFill="1" applyBorder="1" applyAlignment="1" applyProtection="1">
      <alignment horizontal="left" vertical="center" shrinkToFit="1"/>
      <protection locked="0"/>
    </xf>
    <xf numFmtId="0" fontId="0" fillId="24" borderId="0" xfId="0" applyFill="1" applyAlignment="1">
      <alignment horizontal="right" vertical="center"/>
    </xf>
    <xf numFmtId="0" fontId="4" fillId="24" borderId="0" xfId="0" applyFont="1" applyFill="1" applyBorder="1" applyAlignment="1" applyProtection="1">
      <alignment horizontal="center" vertical="center" shrinkToFit="1"/>
      <protection locked="0"/>
    </xf>
    <xf numFmtId="0" fontId="4" fillId="24" borderId="0" xfId="0" applyFont="1" applyFill="1" applyAlignment="1">
      <alignment horizontal="right" vertical="center"/>
    </xf>
    <xf numFmtId="0" fontId="0" fillId="24" borderId="0" xfId="0" applyFill="1" applyAlignment="1" applyProtection="1">
      <alignment horizontal="center" vertical="center"/>
      <protection/>
    </xf>
    <xf numFmtId="180" fontId="0" fillId="24" borderId="0" xfId="0" applyNumberFormat="1" applyFill="1" applyBorder="1" applyAlignment="1" applyProtection="1">
      <alignment horizontal="center" vertical="center" shrinkToFit="1"/>
      <protection locked="0"/>
    </xf>
    <xf numFmtId="0" fontId="0" fillId="24" borderId="0" xfId="0" applyFill="1" applyBorder="1" applyAlignment="1" applyProtection="1">
      <alignment horizontal="center" vertical="center"/>
      <protection/>
    </xf>
    <xf numFmtId="180" fontId="0" fillId="24" borderId="0" xfId="0" applyNumberFormat="1" applyFill="1" applyBorder="1" applyAlignment="1" applyProtection="1">
      <alignment horizontal="center" vertical="center"/>
      <protection/>
    </xf>
    <xf numFmtId="0" fontId="0" fillId="24" borderId="0" xfId="0" applyFill="1" applyAlignment="1" applyProtection="1">
      <alignment horizontal="right" vertical="center"/>
      <protection/>
    </xf>
    <xf numFmtId="0" fontId="0" fillId="24" borderId="42" xfId="0" applyFill="1" applyBorder="1" applyAlignment="1" applyProtection="1">
      <alignment horizontal="right" vertical="center"/>
      <protection locked="0"/>
    </xf>
    <xf numFmtId="0" fontId="0" fillId="24" borderId="30" xfId="0" applyFill="1" applyBorder="1" applyAlignment="1" applyProtection="1">
      <alignment horizontal="right" vertical="center"/>
      <protection locked="0"/>
    </xf>
    <xf numFmtId="0" fontId="0" fillId="24" borderId="30" xfId="0" applyFill="1" applyBorder="1" applyAlignment="1" applyProtection="1">
      <alignment horizontal="center" vertical="center" wrapText="1"/>
      <protection locked="0"/>
    </xf>
    <xf numFmtId="0" fontId="0" fillId="24" borderId="0" xfId="0" applyFill="1" applyBorder="1" applyAlignment="1" applyProtection="1">
      <alignment horizontal="center" vertical="center" wrapText="1"/>
      <protection locked="0"/>
    </xf>
    <xf numFmtId="0" fontId="0" fillId="25" borderId="0" xfId="0" applyFont="1" applyFill="1" applyBorder="1" applyAlignment="1">
      <alignment horizontal="right" vertical="center"/>
    </xf>
    <xf numFmtId="0" fontId="4" fillId="25" borderId="0" xfId="0" applyFont="1" applyFill="1" applyBorder="1" applyAlignment="1" applyProtection="1">
      <alignment horizontal="center" vertical="center" shrinkToFit="1"/>
      <protection locked="0"/>
    </xf>
    <xf numFmtId="0" fontId="4" fillId="24" borderId="30" xfId="0" applyFont="1" applyFill="1" applyBorder="1" applyAlignment="1">
      <alignment horizontal="center" vertical="center"/>
    </xf>
    <xf numFmtId="0" fontId="0" fillId="24" borderId="32" xfId="0" applyFill="1" applyBorder="1" applyAlignment="1" applyProtection="1">
      <alignment horizontal="right" vertical="center"/>
      <protection locked="0"/>
    </xf>
    <xf numFmtId="0" fontId="0" fillId="24" borderId="0" xfId="0" applyFill="1" applyBorder="1" applyAlignment="1" applyProtection="1">
      <alignment horizontal="right" vertical="center"/>
      <protection locked="0"/>
    </xf>
    <xf numFmtId="0" fontId="4" fillId="24" borderId="18" xfId="0" applyFont="1" applyFill="1" applyBorder="1" applyAlignment="1" applyProtection="1">
      <alignment horizontal="center" vertical="center" shrinkToFit="1"/>
      <protection locked="0"/>
    </xf>
    <xf numFmtId="0" fontId="4" fillId="24" borderId="17" xfId="0" applyFont="1" applyFill="1" applyBorder="1" applyAlignment="1" applyProtection="1">
      <alignment horizontal="center" vertical="center" shrinkToFit="1"/>
      <protection locked="0"/>
    </xf>
    <xf numFmtId="181" fontId="0" fillId="26" borderId="27" xfId="0" applyNumberFormat="1" applyFill="1" applyBorder="1" applyAlignment="1" applyProtection="1">
      <alignment horizontal="center" vertical="center"/>
      <protection locked="0"/>
    </xf>
    <xf numFmtId="181" fontId="0" fillId="26" borderId="16" xfId="0" applyNumberFormat="1" applyFill="1" applyBorder="1" applyAlignment="1" applyProtection="1">
      <alignment horizontal="center" vertical="center"/>
      <protection locked="0"/>
    </xf>
    <xf numFmtId="181" fontId="0" fillId="26" borderId="28" xfId="0" applyNumberFormat="1" applyFill="1" applyBorder="1" applyAlignment="1" applyProtection="1">
      <alignment horizontal="center" vertical="center"/>
      <protection locked="0"/>
    </xf>
    <xf numFmtId="181" fontId="0" fillId="26" borderId="42" xfId="0" applyNumberFormat="1" applyFill="1" applyBorder="1" applyAlignment="1" applyProtection="1">
      <alignment horizontal="center" vertical="center"/>
      <protection locked="0"/>
    </xf>
    <xf numFmtId="181" fontId="0" fillId="26" borderId="30" xfId="0" applyNumberFormat="1" applyFill="1" applyBorder="1" applyAlignment="1" applyProtection="1">
      <alignment horizontal="center" vertical="center"/>
      <protection locked="0"/>
    </xf>
    <xf numFmtId="181" fontId="0" fillId="26" borderId="31" xfId="0" applyNumberForma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06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 patternType="solid">
          <fgColor indexed="65"/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 patternType="solid">
          <fgColor indexed="65"/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 patternType="solid">
          <fgColor indexed="65"/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 patternType="solid">
          <fgColor indexed="65"/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 patternType="solid">
          <fgColor indexed="65"/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 patternType="solid">
          <fgColor indexed="65"/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 patternType="solid">
          <fgColor indexed="65"/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 patternType="solid">
          <fgColor indexed="65"/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 patternType="solid">
          <fgColor indexed="65"/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 patternType="solid">
          <fgColor indexed="65"/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 patternType="solid">
          <fgColor indexed="65"/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 patternType="solid">
          <fgColor indexed="65"/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 patternType="solid">
          <fgColor indexed="65"/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 patternType="solid">
          <fgColor indexed="65"/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R2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0.375" style="64" customWidth="1"/>
    <col min="2" max="2" width="6.25390625" style="64" customWidth="1"/>
    <col min="3" max="11" width="4.875" style="64" customWidth="1"/>
    <col min="12" max="12" width="5.00390625" style="64" customWidth="1"/>
    <col min="13" max="17" width="4.875" style="64" customWidth="1"/>
    <col min="18" max="18" width="5.00390625" style="64" customWidth="1"/>
    <col min="19" max="16384" width="9.00390625" style="64" customWidth="1"/>
  </cols>
  <sheetData>
    <row r="1" spans="1:18" ht="27" customHeight="1">
      <c r="A1" s="55" t="s">
        <v>58</v>
      </c>
      <c r="B1" s="117" t="s">
        <v>31</v>
      </c>
      <c r="C1" s="117"/>
      <c r="D1" s="117"/>
      <c r="E1" s="117"/>
      <c r="F1" s="117"/>
      <c r="G1" s="117"/>
      <c r="H1" s="56" t="s">
        <v>3</v>
      </c>
      <c r="I1" s="57">
        <v>1</v>
      </c>
      <c r="J1" s="58" t="s">
        <v>4</v>
      </c>
      <c r="K1" s="59">
        <v>2017</v>
      </c>
      <c r="L1" s="60" t="s">
        <v>5</v>
      </c>
      <c r="M1" s="61">
        <v>4</v>
      </c>
      <c r="N1" s="60" t="s">
        <v>0</v>
      </c>
      <c r="O1" s="61">
        <v>16</v>
      </c>
      <c r="P1" s="56" t="s">
        <v>6</v>
      </c>
      <c r="Q1" s="62" t="s">
        <v>28</v>
      </c>
      <c r="R1" s="63" t="s">
        <v>8</v>
      </c>
    </row>
    <row r="2" ht="5.25" customHeight="1"/>
    <row r="3" spans="1:18" s="4" customFormat="1" ht="18.75" customHeight="1">
      <c r="A3" s="51" t="s">
        <v>54</v>
      </c>
      <c r="K3" s="118" t="s">
        <v>9</v>
      </c>
      <c r="L3" s="118"/>
      <c r="M3" s="119" t="s">
        <v>10</v>
      </c>
      <c r="N3" s="119"/>
      <c r="O3" s="119"/>
      <c r="P3" s="119"/>
      <c r="Q3" s="119"/>
      <c r="R3" s="23" t="s">
        <v>11</v>
      </c>
    </row>
    <row r="4" spans="1:18" ht="18.75" customHeight="1">
      <c r="A4" s="66"/>
      <c r="B4" s="67">
        <v>1</v>
      </c>
      <c r="C4" s="68" t="s">
        <v>1</v>
      </c>
      <c r="E4" s="78" t="s">
        <v>32</v>
      </c>
      <c r="F4" s="78"/>
      <c r="G4" s="79" t="s">
        <v>12</v>
      </c>
      <c r="H4" s="79"/>
      <c r="I4" s="80">
        <v>0.41597222222222224</v>
      </c>
      <c r="J4" s="80"/>
      <c r="K4" s="81" t="s">
        <v>13</v>
      </c>
      <c r="L4" s="81"/>
      <c r="M4" s="80">
        <v>0.49236111111111114</v>
      </c>
      <c r="N4" s="80"/>
      <c r="O4" s="81" t="s">
        <v>14</v>
      </c>
      <c r="P4" s="81"/>
      <c r="Q4" s="82">
        <f>SUM(M4-I4)</f>
        <v>0.0763888888888889</v>
      </c>
      <c r="R4" s="82"/>
    </row>
    <row r="5" spans="8:18" ht="7.5" customHeight="1">
      <c r="H5" s="69"/>
      <c r="I5" s="69"/>
      <c r="J5" s="70"/>
      <c r="K5" s="71"/>
      <c r="L5" s="71"/>
      <c r="M5" s="70"/>
      <c r="N5" s="70"/>
      <c r="O5" s="71"/>
      <c r="P5" s="71"/>
      <c r="Q5" s="70"/>
      <c r="R5" s="70"/>
    </row>
    <row r="6" spans="1:18" s="4" customFormat="1" ht="21" customHeight="1">
      <c r="A6" s="74" t="s">
        <v>156</v>
      </c>
      <c r="B6" s="75"/>
      <c r="C6" s="1" t="s">
        <v>15</v>
      </c>
      <c r="D6" s="2" t="s">
        <v>16</v>
      </c>
      <c r="E6" s="3" t="s">
        <v>17</v>
      </c>
      <c r="F6" s="1" t="s">
        <v>18</v>
      </c>
      <c r="G6" s="2" t="s">
        <v>19</v>
      </c>
      <c r="H6" s="3" t="s">
        <v>20</v>
      </c>
      <c r="I6" s="1" t="s">
        <v>21</v>
      </c>
      <c r="J6" s="2" t="s">
        <v>22</v>
      </c>
      <c r="K6" s="3" t="s">
        <v>23</v>
      </c>
      <c r="L6" s="20" t="s">
        <v>37</v>
      </c>
      <c r="M6" s="13" t="s">
        <v>38</v>
      </c>
      <c r="N6" s="14" t="s">
        <v>39</v>
      </c>
      <c r="O6" s="20" t="s">
        <v>40</v>
      </c>
      <c r="P6" s="13" t="s">
        <v>41</v>
      </c>
      <c r="Q6" s="14" t="s">
        <v>42</v>
      </c>
      <c r="R6" s="15" t="s">
        <v>24</v>
      </c>
    </row>
    <row r="7" spans="1:18" ht="27.75" customHeight="1">
      <c r="A7" s="115" t="s">
        <v>157</v>
      </c>
      <c r="B7" s="116"/>
      <c r="C7" s="24">
        <v>1</v>
      </c>
      <c r="D7" s="25">
        <v>0</v>
      </c>
      <c r="E7" s="25">
        <v>0</v>
      </c>
      <c r="F7" s="24">
        <v>0</v>
      </c>
      <c r="G7" s="25">
        <v>2</v>
      </c>
      <c r="H7" s="33">
        <v>0</v>
      </c>
      <c r="I7" s="24">
        <v>0</v>
      </c>
      <c r="J7" s="25">
        <v>0</v>
      </c>
      <c r="K7" s="26">
        <v>0</v>
      </c>
      <c r="L7" s="24"/>
      <c r="M7" s="25" t="s">
        <v>59</v>
      </c>
      <c r="N7" s="26"/>
      <c r="O7" s="24"/>
      <c r="P7" s="25" t="s">
        <v>59</v>
      </c>
      <c r="Q7" s="26"/>
      <c r="R7" s="22">
        <f>SUM(C7:Q7)</f>
        <v>3</v>
      </c>
    </row>
    <row r="8" spans="1:18" ht="27.75" customHeight="1">
      <c r="A8" s="115" t="s">
        <v>158</v>
      </c>
      <c r="B8" s="116"/>
      <c r="C8" s="24">
        <v>2</v>
      </c>
      <c r="D8" s="25">
        <v>0</v>
      </c>
      <c r="E8" s="25">
        <v>0</v>
      </c>
      <c r="F8" s="24">
        <v>0</v>
      </c>
      <c r="G8" s="25">
        <v>2</v>
      </c>
      <c r="H8" s="33">
        <v>0</v>
      </c>
      <c r="I8" s="24">
        <v>0</v>
      </c>
      <c r="J8" s="25">
        <v>1</v>
      </c>
      <c r="K8" s="26" t="s">
        <v>159</v>
      </c>
      <c r="L8" s="24"/>
      <c r="M8" s="25"/>
      <c r="N8" s="26"/>
      <c r="O8" s="24"/>
      <c r="P8" s="25"/>
      <c r="Q8" s="26"/>
      <c r="R8" s="22">
        <f>SUM(C8:Q8)</f>
        <v>5</v>
      </c>
    </row>
    <row r="9" spans="1:18" ht="21" customHeight="1">
      <c r="A9" s="74" t="s">
        <v>160</v>
      </c>
      <c r="B9" s="75"/>
      <c r="C9" s="107" t="s">
        <v>25</v>
      </c>
      <c r="D9" s="108"/>
      <c r="E9" s="108"/>
      <c r="F9" s="108"/>
      <c r="G9" s="108"/>
      <c r="H9" s="109"/>
      <c r="I9" s="110" t="s">
        <v>26</v>
      </c>
      <c r="J9" s="111"/>
      <c r="K9" s="112" t="s">
        <v>27</v>
      </c>
      <c r="L9" s="113"/>
      <c r="M9" s="114" t="s">
        <v>33</v>
      </c>
      <c r="N9" s="113"/>
      <c r="O9" s="110" t="s">
        <v>34</v>
      </c>
      <c r="P9" s="108"/>
      <c r="Q9" s="108"/>
      <c r="R9" s="111"/>
    </row>
    <row r="10" spans="1:18" ht="16.5" customHeight="1">
      <c r="A10" s="97" t="str">
        <f>A7</f>
        <v>尼崎西</v>
      </c>
      <c r="B10" s="105"/>
      <c r="C10" s="34" t="s">
        <v>35</v>
      </c>
      <c r="D10" s="101" t="s">
        <v>161</v>
      </c>
      <c r="E10" s="102"/>
      <c r="F10" s="30">
        <v>4</v>
      </c>
      <c r="G10" s="103"/>
      <c r="H10" s="104"/>
      <c r="I10" s="88" t="s">
        <v>162</v>
      </c>
      <c r="J10" s="88"/>
      <c r="K10" s="88"/>
      <c r="L10" s="104"/>
      <c r="M10" s="88"/>
      <c r="N10" s="104"/>
      <c r="O10" s="88" t="s">
        <v>131</v>
      </c>
      <c r="P10" s="104"/>
      <c r="Q10" s="87"/>
      <c r="R10" s="88"/>
    </row>
    <row r="11" spans="1:18" ht="16.5" customHeight="1">
      <c r="A11" s="97"/>
      <c r="B11" s="105"/>
      <c r="C11" s="35">
        <v>2</v>
      </c>
      <c r="D11" s="89" t="s">
        <v>163</v>
      </c>
      <c r="E11" s="90"/>
      <c r="F11" s="31">
        <v>5</v>
      </c>
      <c r="G11" s="91"/>
      <c r="H11" s="92"/>
      <c r="I11" s="93"/>
      <c r="J11" s="93"/>
      <c r="K11" s="93"/>
      <c r="L11" s="92"/>
      <c r="M11" s="93"/>
      <c r="N11" s="92"/>
      <c r="O11" s="93"/>
      <c r="P11" s="92"/>
      <c r="Q11" s="94"/>
      <c r="R11" s="93"/>
    </row>
    <row r="12" spans="1:18" ht="16.5" customHeight="1">
      <c r="A12" s="99"/>
      <c r="B12" s="106"/>
      <c r="C12" s="36">
        <v>3</v>
      </c>
      <c r="D12" s="83"/>
      <c r="E12" s="84"/>
      <c r="F12" s="32">
        <v>6</v>
      </c>
      <c r="G12" s="85"/>
      <c r="H12" s="86"/>
      <c r="I12" s="77"/>
      <c r="J12" s="77"/>
      <c r="K12" s="77"/>
      <c r="L12" s="86"/>
      <c r="M12" s="77"/>
      <c r="N12" s="86"/>
      <c r="O12" s="77"/>
      <c r="P12" s="86"/>
      <c r="Q12" s="76"/>
      <c r="R12" s="77"/>
    </row>
    <row r="13" spans="1:18" ht="16.5" customHeight="1">
      <c r="A13" s="95" t="str">
        <f>A8</f>
        <v>滝川</v>
      </c>
      <c r="B13" s="96"/>
      <c r="C13" s="34" t="s">
        <v>35</v>
      </c>
      <c r="D13" s="101" t="s">
        <v>164</v>
      </c>
      <c r="E13" s="102"/>
      <c r="F13" s="30">
        <v>4</v>
      </c>
      <c r="G13" s="103"/>
      <c r="H13" s="104"/>
      <c r="I13" s="88" t="s">
        <v>165</v>
      </c>
      <c r="J13" s="88"/>
      <c r="K13" s="88"/>
      <c r="L13" s="104"/>
      <c r="M13" s="88"/>
      <c r="N13" s="104"/>
      <c r="O13" s="88"/>
      <c r="P13" s="104"/>
      <c r="Q13" s="87"/>
      <c r="R13" s="88"/>
    </row>
    <row r="14" spans="1:18" ht="16.5" customHeight="1">
      <c r="A14" s="97"/>
      <c r="B14" s="98"/>
      <c r="C14" s="35">
        <v>2</v>
      </c>
      <c r="D14" s="89" t="s">
        <v>166</v>
      </c>
      <c r="E14" s="90"/>
      <c r="F14" s="31">
        <v>5</v>
      </c>
      <c r="G14" s="91"/>
      <c r="H14" s="92"/>
      <c r="I14" s="93"/>
      <c r="J14" s="93"/>
      <c r="K14" s="93"/>
      <c r="L14" s="92"/>
      <c r="M14" s="93"/>
      <c r="N14" s="92"/>
      <c r="O14" s="93"/>
      <c r="P14" s="92"/>
      <c r="Q14" s="94"/>
      <c r="R14" s="93"/>
    </row>
    <row r="15" spans="1:18" ht="16.5" customHeight="1">
      <c r="A15" s="99"/>
      <c r="B15" s="100"/>
      <c r="C15" s="36">
        <v>3</v>
      </c>
      <c r="D15" s="83"/>
      <c r="E15" s="84"/>
      <c r="F15" s="32">
        <v>6</v>
      </c>
      <c r="G15" s="85"/>
      <c r="H15" s="86"/>
      <c r="I15" s="77"/>
      <c r="J15" s="77"/>
      <c r="K15" s="77"/>
      <c r="L15" s="86"/>
      <c r="M15" s="77"/>
      <c r="N15" s="86"/>
      <c r="O15" s="77"/>
      <c r="P15" s="86"/>
      <c r="Q15" s="76"/>
      <c r="R15" s="77"/>
    </row>
    <row r="16" spans="9:18" ht="11.25" customHeight="1">
      <c r="I16" s="72"/>
      <c r="J16" s="73"/>
      <c r="K16" s="72"/>
      <c r="L16" s="72"/>
      <c r="M16" s="72"/>
      <c r="N16" s="72"/>
      <c r="O16" s="72"/>
      <c r="P16" s="72"/>
      <c r="Q16" s="72"/>
      <c r="R16" s="72"/>
    </row>
    <row r="17" spans="1:18" ht="18.75" customHeight="1">
      <c r="A17" s="66"/>
      <c r="B17" s="67">
        <v>1</v>
      </c>
      <c r="C17" s="68" t="s">
        <v>1</v>
      </c>
      <c r="E17" s="78" t="s">
        <v>60</v>
      </c>
      <c r="F17" s="78"/>
      <c r="G17" s="79" t="s">
        <v>12</v>
      </c>
      <c r="H17" s="79"/>
      <c r="I17" s="80">
        <v>0.5256944444444445</v>
      </c>
      <c r="J17" s="80"/>
      <c r="K17" s="81" t="s">
        <v>13</v>
      </c>
      <c r="L17" s="81"/>
      <c r="M17" s="80">
        <v>0.6152777777777778</v>
      </c>
      <c r="N17" s="80"/>
      <c r="O17" s="81" t="s">
        <v>14</v>
      </c>
      <c r="P17" s="81"/>
      <c r="Q17" s="82">
        <f>SUM(M17-I17)</f>
        <v>0.08958333333333335</v>
      </c>
      <c r="R17" s="82"/>
    </row>
    <row r="18" spans="8:18" ht="7.5" customHeight="1">
      <c r="H18" s="69"/>
      <c r="I18" s="69"/>
      <c r="J18" s="70"/>
      <c r="K18" s="71"/>
      <c r="L18" s="71"/>
      <c r="M18" s="70"/>
      <c r="N18" s="70"/>
      <c r="O18" s="71"/>
      <c r="P18" s="71"/>
      <c r="Q18" s="70"/>
      <c r="R18" s="70"/>
    </row>
    <row r="19" spans="1:18" s="4" customFormat="1" ht="21" customHeight="1">
      <c r="A19" s="74" t="s">
        <v>36</v>
      </c>
      <c r="B19" s="75"/>
      <c r="C19" s="1" t="s">
        <v>15</v>
      </c>
      <c r="D19" s="2" t="s">
        <v>16</v>
      </c>
      <c r="E19" s="3" t="s">
        <v>17</v>
      </c>
      <c r="F19" s="1" t="s">
        <v>18</v>
      </c>
      <c r="G19" s="2" t="s">
        <v>19</v>
      </c>
      <c r="H19" s="3" t="s">
        <v>20</v>
      </c>
      <c r="I19" s="1" t="s">
        <v>21</v>
      </c>
      <c r="J19" s="2" t="s">
        <v>22</v>
      </c>
      <c r="K19" s="3" t="s">
        <v>23</v>
      </c>
      <c r="L19" s="20" t="s">
        <v>37</v>
      </c>
      <c r="M19" s="13" t="s">
        <v>38</v>
      </c>
      <c r="N19" s="14" t="s">
        <v>39</v>
      </c>
      <c r="O19" s="20" t="s">
        <v>40</v>
      </c>
      <c r="P19" s="13" t="s">
        <v>41</v>
      </c>
      <c r="Q19" s="14" t="s">
        <v>42</v>
      </c>
      <c r="R19" s="15" t="s">
        <v>24</v>
      </c>
    </row>
    <row r="20" spans="1:18" ht="27.75" customHeight="1">
      <c r="A20" s="115" t="s">
        <v>167</v>
      </c>
      <c r="B20" s="116"/>
      <c r="C20" s="24">
        <v>2</v>
      </c>
      <c r="D20" s="25">
        <v>0</v>
      </c>
      <c r="E20" s="25">
        <v>0</v>
      </c>
      <c r="F20" s="24">
        <v>0</v>
      </c>
      <c r="G20" s="25">
        <v>0</v>
      </c>
      <c r="H20" s="33">
        <v>0</v>
      </c>
      <c r="I20" s="24">
        <v>2</v>
      </c>
      <c r="J20" s="25">
        <v>0</v>
      </c>
      <c r="K20" s="26">
        <v>0</v>
      </c>
      <c r="L20" s="24"/>
      <c r="M20" s="25" t="s">
        <v>59</v>
      </c>
      <c r="N20" s="26"/>
      <c r="O20" s="24"/>
      <c r="P20" s="25" t="s">
        <v>59</v>
      </c>
      <c r="Q20" s="26"/>
      <c r="R20" s="22">
        <f>SUM(C20:Q20)</f>
        <v>4</v>
      </c>
    </row>
    <row r="21" spans="1:18" ht="27.75" customHeight="1">
      <c r="A21" s="115" t="s">
        <v>168</v>
      </c>
      <c r="B21" s="116"/>
      <c r="C21" s="24">
        <v>1</v>
      </c>
      <c r="D21" s="25">
        <v>1</v>
      </c>
      <c r="E21" s="25">
        <v>2</v>
      </c>
      <c r="F21" s="24">
        <v>0</v>
      </c>
      <c r="G21" s="25">
        <v>0</v>
      </c>
      <c r="H21" s="33">
        <v>0</v>
      </c>
      <c r="I21" s="24">
        <v>0</v>
      </c>
      <c r="J21" s="25">
        <v>1</v>
      </c>
      <c r="K21" s="26" t="s">
        <v>159</v>
      </c>
      <c r="L21" s="24"/>
      <c r="M21" s="25"/>
      <c r="N21" s="26"/>
      <c r="O21" s="24"/>
      <c r="P21" s="25"/>
      <c r="Q21" s="26"/>
      <c r="R21" s="22">
        <f>SUM(C21:Q21)</f>
        <v>5</v>
      </c>
    </row>
    <row r="22" spans="1:18" ht="21" customHeight="1">
      <c r="A22" s="74" t="s">
        <v>169</v>
      </c>
      <c r="B22" s="75"/>
      <c r="C22" s="107" t="s">
        <v>25</v>
      </c>
      <c r="D22" s="108"/>
      <c r="E22" s="108"/>
      <c r="F22" s="108"/>
      <c r="G22" s="108"/>
      <c r="H22" s="109"/>
      <c r="I22" s="110" t="s">
        <v>26</v>
      </c>
      <c r="J22" s="111"/>
      <c r="K22" s="112" t="s">
        <v>27</v>
      </c>
      <c r="L22" s="113"/>
      <c r="M22" s="114" t="s">
        <v>33</v>
      </c>
      <c r="N22" s="113"/>
      <c r="O22" s="110" t="s">
        <v>34</v>
      </c>
      <c r="P22" s="108"/>
      <c r="Q22" s="108"/>
      <c r="R22" s="111"/>
    </row>
    <row r="23" spans="1:18" ht="16.5" customHeight="1">
      <c r="A23" s="97" t="str">
        <f>A20</f>
        <v>北条</v>
      </c>
      <c r="B23" s="105"/>
      <c r="C23" s="34" t="s">
        <v>35</v>
      </c>
      <c r="D23" s="101" t="s">
        <v>170</v>
      </c>
      <c r="E23" s="102"/>
      <c r="F23" s="30">
        <v>4</v>
      </c>
      <c r="G23" s="103"/>
      <c r="H23" s="104"/>
      <c r="I23" s="88" t="s">
        <v>171</v>
      </c>
      <c r="J23" s="88"/>
      <c r="K23" s="88"/>
      <c r="L23" s="104"/>
      <c r="M23" s="88"/>
      <c r="N23" s="104"/>
      <c r="O23" s="88"/>
      <c r="P23" s="104"/>
      <c r="Q23" s="87"/>
      <c r="R23" s="88"/>
    </row>
    <row r="24" spans="1:18" ht="16.5" customHeight="1">
      <c r="A24" s="97"/>
      <c r="B24" s="105"/>
      <c r="C24" s="35">
        <v>2</v>
      </c>
      <c r="D24" s="89" t="s">
        <v>172</v>
      </c>
      <c r="E24" s="90"/>
      <c r="F24" s="31">
        <v>5</v>
      </c>
      <c r="G24" s="91"/>
      <c r="H24" s="92"/>
      <c r="I24" s="93"/>
      <c r="J24" s="93"/>
      <c r="K24" s="93"/>
      <c r="L24" s="92"/>
      <c r="M24" s="93"/>
      <c r="N24" s="92"/>
      <c r="O24" s="93"/>
      <c r="P24" s="92"/>
      <c r="Q24" s="94"/>
      <c r="R24" s="93"/>
    </row>
    <row r="25" spans="1:18" ht="16.5" customHeight="1">
      <c r="A25" s="99"/>
      <c r="B25" s="106"/>
      <c r="C25" s="36">
        <v>3</v>
      </c>
      <c r="D25" s="83"/>
      <c r="E25" s="84"/>
      <c r="F25" s="32">
        <v>6</v>
      </c>
      <c r="G25" s="85"/>
      <c r="H25" s="86"/>
      <c r="I25" s="77"/>
      <c r="J25" s="77"/>
      <c r="K25" s="77"/>
      <c r="L25" s="86"/>
      <c r="M25" s="77"/>
      <c r="N25" s="86"/>
      <c r="O25" s="77"/>
      <c r="P25" s="86"/>
      <c r="Q25" s="76"/>
      <c r="R25" s="77"/>
    </row>
    <row r="26" spans="1:18" ht="16.5" customHeight="1">
      <c r="A26" s="95" t="str">
        <f>A21</f>
        <v>神戸村野工業</v>
      </c>
      <c r="B26" s="96"/>
      <c r="C26" s="34" t="s">
        <v>35</v>
      </c>
      <c r="D26" s="101" t="s">
        <v>173</v>
      </c>
      <c r="E26" s="102"/>
      <c r="F26" s="30">
        <v>4</v>
      </c>
      <c r="G26" s="103"/>
      <c r="H26" s="104"/>
      <c r="I26" s="88" t="s">
        <v>174</v>
      </c>
      <c r="J26" s="88"/>
      <c r="K26" s="88"/>
      <c r="L26" s="104"/>
      <c r="M26" s="88"/>
      <c r="N26" s="104"/>
      <c r="O26" s="88"/>
      <c r="P26" s="104"/>
      <c r="Q26" s="87"/>
      <c r="R26" s="88"/>
    </row>
    <row r="27" spans="1:18" ht="16.5" customHeight="1">
      <c r="A27" s="97"/>
      <c r="B27" s="98"/>
      <c r="C27" s="35">
        <v>2</v>
      </c>
      <c r="D27" s="89"/>
      <c r="E27" s="90"/>
      <c r="F27" s="31">
        <v>5</v>
      </c>
      <c r="G27" s="91"/>
      <c r="H27" s="92"/>
      <c r="I27" s="93"/>
      <c r="J27" s="93"/>
      <c r="K27" s="93"/>
      <c r="L27" s="92"/>
      <c r="M27" s="93"/>
      <c r="N27" s="92"/>
      <c r="O27" s="93"/>
      <c r="P27" s="92"/>
      <c r="Q27" s="94"/>
      <c r="R27" s="93"/>
    </row>
    <row r="28" spans="1:18" ht="16.5" customHeight="1">
      <c r="A28" s="99"/>
      <c r="B28" s="100"/>
      <c r="C28" s="36">
        <v>3</v>
      </c>
      <c r="D28" s="83"/>
      <c r="E28" s="84"/>
      <c r="F28" s="32">
        <v>6</v>
      </c>
      <c r="G28" s="85"/>
      <c r="H28" s="86"/>
      <c r="I28" s="77"/>
      <c r="J28" s="77"/>
      <c r="K28" s="77"/>
      <c r="L28" s="86"/>
      <c r="M28" s="77"/>
      <c r="N28" s="86"/>
      <c r="O28" s="77"/>
      <c r="P28" s="86"/>
      <c r="Q28" s="76"/>
      <c r="R28" s="77"/>
    </row>
    <row r="29" spans="9:18" ht="11.25" customHeight="1">
      <c r="I29" s="72"/>
      <c r="J29" s="73"/>
      <c r="K29" s="72"/>
      <c r="L29" s="72"/>
      <c r="M29" s="72"/>
      <c r="N29" s="72"/>
      <c r="O29" s="72"/>
      <c r="P29" s="72"/>
      <c r="Q29" s="72"/>
      <c r="R29" s="72"/>
    </row>
  </sheetData>
  <sheetProtection/>
  <mergeCells count="123">
    <mergeCell ref="B1:G1"/>
    <mergeCell ref="K3:L3"/>
    <mergeCell ref="M3:Q3"/>
    <mergeCell ref="E4:F4"/>
    <mergeCell ref="G4:H4"/>
    <mergeCell ref="I4:J4"/>
    <mergeCell ref="K4:L4"/>
    <mergeCell ref="M4:N4"/>
    <mergeCell ref="O4:P4"/>
    <mergeCell ref="Q4:R4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</mergeCells>
  <conditionalFormatting sqref="R7">
    <cfRule type="expression" priority="35" dxfId="305" stopIfTrue="1">
      <formula>$R7&gt;$R8</formula>
    </cfRule>
  </conditionalFormatting>
  <conditionalFormatting sqref="R8">
    <cfRule type="expression" priority="36" dxfId="305" stopIfTrue="1">
      <formula>$R8&gt;$R7</formula>
    </cfRule>
  </conditionalFormatting>
  <conditionalFormatting sqref="L7:L8">
    <cfRule type="cellIs" priority="37" dxfId="305" operator="greaterThan" stopIfTrue="1">
      <formula>0</formula>
    </cfRule>
  </conditionalFormatting>
  <conditionalFormatting sqref="M7:N8">
    <cfRule type="cellIs" priority="38" dxfId="305" operator="greaterThan" stopIfTrue="1">
      <formula>0</formula>
    </cfRule>
  </conditionalFormatting>
  <conditionalFormatting sqref="O7:O8">
    <cfRule type="cellIs" priority="39" dxfId="305" operator="greaterThan" stopIfTrue="1">
      <formula>0</formula>
    </cfRule>
  </conditionalFormatting>
  <conditionalFormatting sqref="P7:Q8">
    <cfRule type="cellIs" priority="40" dxfId="305" operator="greaterThan" stopIfTrue="1">
      <formula>0</formula>
    </cfRule>
  </conditionalFormatting>
  <conditionalFormatting sqref="E7:E8">
    <cfRule type="cellIs" priority="29" dxfId="305" operator="greaterThan" stopIfTrue="1">
      <formula>0</formula>
    </cfRule>
  </conditionalFormatting>
  <conditionalFormatting sqref="A7:B7">
    <cfRule type="expression" priority="33" dxfId="305" stopIfTrue="1">
      <formula>$R7&gt;$R8</formula>
    </cfRule>
  </conditionalFormatting>
  <conditionalFormatting sqref="A8:B8">
    <cfRule type="expression" priority="34" dxfId="305" stopIfTrue="1">
      <formula>$R7&lt;$R8</formula>
    </cfRule>
  </conditionalFormatting>
  <conditionalFormatting sqref="G7:G8">
    <cfRule type="cellIs" priority="28" dxfId="305" operator="greaterThan" stopIfTrue="1">
      <formula>0</formula>
    </cfRule>
  </conditionalFormatting>
  <conditionalFormatting sqref="J7:K7 J8">
    <cfRule type="cellIs" priority="27" dxfId="305" operator="greaterThan" stopIfTrue="1">
      <formula>0</formula>
    </cfRule>
  </conditionalFormatting>
  <conditionalFormatting sqref="I7:I8">
    <cfRule type="cellIs" priority="26" dxfId="305" operator="greaterThan" stopIfTrue="1">
      <formula>0</formula>
    </cfRule>
  </conditionalFormatting>
  <conditionalFormatting sqref="C7:D8 F7:F8">
    <cfRule type="cellIs" priority="30" dxfId="305" operator="greaterThan" stopIfTrue="1">
      <formula>0</formula>
    </cfRule>
  </conditionalFormatting>
  <conditionalFormatting sqref="H7:H8">
    <cfRule type="expression" priority="31" dxfId="6" stopIfTrue="1">
      <formula>H7=""</formula>
    </cfRule>
    <cfRule type="expression" priority="32" dxfId="305" stopIfTrue="1">
      <formula>H7&gt;0</formula>
    </cfRule>
  </conditionalFormatting>
  <conditionalFormatting sqref="K8">
    <cfRule type="cellIs" priority="25" dxfId="305" operator="greaterThan" stopIfTrue="1">
      <formula>0</formula>
    </cfRule>
  </conditionalFormatting>
  <conditionalFormatting sqref="I11:J12 I14:N15 G10:H15 D11:E12 D14:E15 K10:R12 K13:N13">
    <cfRule type="cellIs" priority="24" dxfId="6" operator="lessThan" stopIfTrue="1">
      <formula>"""0"""</formula>
    </cfRule>
  </conditionalFormatting>
  <conditionalFormatting sqref="O13:R13 O15:R15 Q14:R14">
    <cfRule type="cellIs" priority="23" dxfId="6" operator="lessThan" stopIfTrue="1">
      <formula>"""0"""</formula>
    </cfRule>
  </conditionalFormatting>
  <conditionalFormatting sqref="O14:P14">
    <cfRule type="cellIs" priority="22" dxfId="6" operator="lessThan" stopIfTrue="1">
      <formula>"""0"""</formula>
    </cfRule>
  </conditionalFormatting>
  <conditionalFormatting sqref="R20">
    <cfRule type="expression" priority="14" dxfId="305" stopIfTrue="1">
      <formula>$R20&gt;$R21</formula>
    </cfRule>
  </conditionalFormatting>
  <conditionalFormatting sqref="R21">
    <cfRule type="expression" priority="15" dxfId="305" stopIfTrue="1">
      <formula>$R21&gt;$R20</formula>
    </cfRule>
  </conditionalFormatting>
  <conditionalFormatting sqref="L20:L21">
    <cfRule type="cellIs" priority="16" dxfId="305" operator="greaterThan" stopIfTrue="1">
      <formula>0</formula>
    </cfRule>
  </conditionalFormatting>
  <conditionalFormatting sqref="M20:N21">
    <cfRule type="cellIs" priority="17" dxfId="305" operator="greaterThan" stopIfTrue="1">
      <formula>0</formula>
    </cfRule>
  </conditionalFormatting>
  <conditionalFormatting sqref="O20:O21">
    <cfRule type="cellIs" priority="18" dxfId="305" operator="greaterThan" stopIfTrue="1">
      <formula>0</formula>
    </cfRule>
  </conditionalFormatting>
  <conditionalFormatting sqref="P20:Q21">
    <cfRule type="cellIs" priority="19" dxfId="305" operator="greaterThan" stopIfTrue="1">
      <formula>0</formula>
    </cfRule>
  </conditionalFormatting>
  <conditionalFormatting sqref="E20:E21">
    <cfRule type="cellIs" priority="8" dxfId="305" operator="greaterThan" stopIfTrue="1">
      <formula>0</formula>
    </cfRule>
  </conditionalFormatting>
  <conditionalFormatting sqref="A20:B20">
    <cfRule type="expression" priority="12" dxfId="305" stopIfTrue="1">
      <formula>$R20&gt;$R21</formula>
    </cfRule>
  </conditionalFormatting>
  <conditionalFormatting sqref="A21:B21">
    <cfRule type="expression" priority="13" dxfId="305" stopIfTrue="1">
      <formula>$R20&lt;$R21</formula>
    </cfRule>
  </conditionalFormatting>
  <conditionalFormatting sqref="G20:G21">
    <cfRule type="cellIs" priority="7" dxfId="305" operator="greaterThan" stopIfTrue="1">
      <formula>0</formula>
    </cfRule>
  </conditionalFormatting>
  <conditionalFormatting sqref="J20:K20 J21">
    <cfRule type="cellIs" priority="6" dxfId="305" operator="greaterThan" stopIfTrue="1">
      <formula>0</formula>
    </cfRule>
  </conditionalFormatting>
  <conditionalFormatting sqref="I20:I21">
    <cfRule type="cellIs" priority="5" dxfId="305" operator="greaterThan" stopIfTrue="1">
      <formula>0</formula>
    </cfRule>
  </conditionalFormatting>
  <conditionalFormatting sqref="C20:D21 F20:F21">
    <cfRule type="cellIs" priority="9" dxfId="305" operator="greaterThan" stopIfTrue="1">
      <formula>0</formula>
    </cfRule>
  </conditionalFormatting>
  <conditionalFormatting sqref="H20:H21">
    <cfRule type="expression" priority="10" dxfId="6" stopIfTrue="1">
      <formula>H20=""</formula>
    </cfRule>
    <cfRule type="expression" priority="11" dxfId="305" stopIfTrue="1">
      <formula>H20&gt;0</formula>
    </cfRule>
  </conditionalFormatting>
  <conditionalFormatting sqref="K21">
    <cfRule type="cellIs" priority="4" dxfId="305" operator="greaterThan" stopIfTrue="1">
      <formula>0</formula>
    </cfRule>
  </conditionalFormatting>
  <conditionalFormatting sqref="I24:J25 I27:N28 G23:H28 D24:E25 D27:E28 K23:R25 K26:N26">
    <cfRule type="cellIs" priority="3" dxfId="6" operator="lessThan" stopIfTrue="1">
      <formula>"""0"""</formula>
    </cfRule>
  </conditionalFormatting>
  <conditionalFormatting sqref="O26:R26 O28:R28 Q27:R27">
    <cfRule type="cellIs" priority="2" dxfId="6" operator="lessThan" stopIfTrue="1">
      <formula>"""0"""</formula>
    </cfRule>
  </conditionalFormatting>
  <conditionalFormatting sqref="O27:P27">
    <cfRule type="cellIs" priority="1" dxfId="6" operator="lessThan" stopIfTrue="1">
      <formula>"""0"""</formula>
    </cfRule>
  </conditionalFormatting>
  <conditionalFormatting sqref="A23:B23 A10:B10">
    <cfRule type="expression" priority="121" dxfId="305" stopIfTrue="1">
      <formula>$R7&gt;$R8</formula>
    </cfRule>
  </conditionalFormatting>
  <conditionalFormatting sqref="A25:B25 A12:B12">
    <cfRule type="expression" priority="122" dxfId="305" stopIfTrue="1">
      <formula>'4.16'!#REF!&gt;$R9</formula>
    </cfRule>
  </conditionalFormatting>
  <conditionalFormatting sqref="A24:B24 A11:B11">
    <cfRule type="expression" priority="123" dxfId="305" stopIfTrue="1">
      <formula>$R8&gt;'4.16'!#REF!</formula>
    </cfRule>
  </conditionalFormatting>
  <conditionalFormatting sqref="A26:B26 A13:B13">
    <cfRule type="expression" priority="124" dxfId="305" stopIfTrue="1">
      <formula>$R7&lt;$R8</formula>
    </cfRule>
  </conditionalFormatting>
  <conditionalFormatting sqref="A28:B28 A15:B15">
    <cfRule type="expression" priority="125" dxfId="305" stopIfTrue="1">
      <formula>'4.16'!#REF!&lt;$R9</formula>
    </cfRule>
  </conditionalFormatting>
  <conditionalFormatting sqref="A27:B27 A14:B14">
    <cfRule type="expression" priority="126" dxfId="305" stopIfTrue="1">
      <formula>$R8&lt;'4.16'!#REF!</formula>
    </cfRule>
  </conditionalFormatting>
  <dataValidations count="4">
    <dataValidation allowBlank="1" showErrorMessage="1" sqref="I1 M1 O1 I4:J4 M4:N4 C7:R8 I17:J17 M17:N17 C20:R21">
      <formula1>0</formula1>
      <formula2>0</formula2>
    </dataValidation>
    <dataValidation type="list" allowBlank="1" showErrorMessage="1" sqref="C4 C17">
      <formula1>"回戦,戦,勝戦"</formula1>
      <formula2>0</formula2>
    </dataValidation>
    <dataValidation type="list" allowBlank="1" showErrorMessage="1" sqref="A4 A17">
      <formula1>"（東兵庫）,（西兵庫）"</formula1>
      <formula2>0</formula2>
    </dataValidation>
    <dataValidation type="list" allowBlank="1" showErrorMessage="1" sqref="B1:G1">
      <formula1>"年度 春季兵庫県高校野球大会,年度 秋季兵庫県高校野球大会,回全国高校野球選手権 兵庫大会,回全国高校野球選手権記念 兵庫大会,年度 春季兵庫県軟式野球大会,年度 秋季兵庫県軟式野球大会"</formula1>
      <formula2>0</formula2>
    </dataValidation>
  </dataValidations>
  <printOptions/>
  <pageMargins left="0.5902777777777778" right="0.2361111111111111" top="0.275" bottom="0.19652777777777777" header="0.275" footer="0.1569444444444444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R2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64" customWidth="1"/>
    <col min="2" max="2" width="6.25390625" style="64" customWidth="1"/>
    <col min="3" max="11" width="4.875" style="64" customWidth="1"/>
    <col min="12" max="12" width="5.00390625" style="64" customWidth="1"/>
    <col min="13" max="17" width="4.875" style="64" customWidth="1"/>
    <col min="18" max="18" width="5.00390625" style="64" customWidth="1"/>
    <col min="19" max="16384" width="9.00390625" style="64" customWidth="1"/>
  </cols>
  <sheetData>
    <row r="1" spans="1:18" ht="27" customHeight="1">
      <c r="A1" s="55" t="s">
        <v>58</v>
      </c>
      <c r="B1" s="117" t="s">
        <v>31</v>
      </c>
      <c r="C1" s="117"/>
      <c r="D1" s="117"/>
      <c r="E1" s="117"/>
      <c r="F1" s="117"/>
      <c r="G1" s="117"/>
      <c r="H1" s="56" t="s">
        <v>3</v>
      </c>
      <c r="I1" s="57">
        <v>2</v>
      </c>
      <c r="J1" s="58" t="s">
        <v>4</v>
      </c>
      <c r="K1" s="59">
        <v>2017</v>
      </c>
      <c r="L1" s="60" t="s">
        <v>5</v>
      </c>
      <c r="M1" s="61">
        <v>4</v>
      </c>
      <c r="N1" s="60" t="s">
        <v>0</v>
      </c>
      <c r="O1" s="61">
        <v>22</v>
      </c>
      <c r="P1" s="56" t="s">
        <v>6</v>
      </c>
      <c r="Q1" s="62" t="s">
        <v>7</v>
      </c>
      <c r="R1" s="63" t="s">
        <v>8</v>
      </c>
    </row>
    <row r="2" ht="5.25" customHeight="1"/>
    <row r="3" spans="1:18" s="4" customFormat="1" ht="18.75" customHeight="1">
      <c r="A3" s="51" t="s">
        <v>54</v>
      </c>
      <c r="K3" s="118" t="s">
        <v>9</v>
      </c>
      <c r="L3" s="118"/>
      <c r="M3" s="119" t="s">
        <v>10</v>
      </c>
      <c r="N3" s="119"/>
      <c r="O3" s="119"/>
      <c r="P3" s="119"/>
      <c r="Q3" s="119"/>
      <c r="R3" s="23" t="s">
        <v>11</v>
      </c>
    </row>
    <row r="4" spans="1:18" ht="18.75" customHeight="1">
      <c r="A4" s="66"/>
      <c r="B4" s="67">
        <v>2</v>
      </c>
      <c r="C4" s="68" t="s">
        <v>1</v>
      </c>
      <c r="E4" s="78" t="s">
        <v>32</v>
      </c>
      <c r="F4" s="78"/>
      <c r="G4" s="79" t="s">
        <v>12</v>
      </c>
      <c r="H4" s="79"/>
      <c r="I4" s="80">
        <v>0.41458333333333336</v>
      </c>
      <c r="J4" s="80"/>
      <c r="K4" s="81" t="s">
        <v>13</v>
      </c>
      <c r="L4" s="81"/>
      <c r="M4" s="80">
        <v>0.4888888888888889</v>
      </c>
      <c r="N4" s="80"/>
      <c r="O4" s="81" t="s">
        <v>14</v>
      </c>
      <c r="P4" s="81"/>
      <c r="Q4" s="82">
        <f>SUM(M4-I4)</f>
        <v>0.07430555555555551</v>
      </c>
      <c r="R4" s="82"/>
    </row>
    <row r="5" spans="8:18" ht="7.5" customHeight="1">
      <c r="H5" s="69"/>
      <c r="I5" s="69"/>
      <c r="J5" s="70"/>
      <c r="K5" s="71"/>
      <c r="L5" s="71"/>
      <c r="M5" s="70"/>
      <c r="N5" s="70"/>
      <c r="O5" s="71"/>
      <c r="P5" s="71"/>
      <c r="Q5" s="70"/>
      <c r="R5" s="70"/>
    </row>
    <row r="6" spans="1:18" s="4" customFormat="1" ht="21" customHeight="1">
      <c r="A6" s="74" t="s">
        <v>36</v>
      </c>
      <c r="B6" s="75"/>
      <c r="C6" s="1" t="s">
        <v>15</v>
      </c>
      <c r="D6" s="2" t="s">
        <v>16</v>
      </c>
      <c r="E6" s="3" t="s">
        <v>17</v>
      </c>
      <c r="F6" s="1" t="s">
        <v>18</v>
      </c>
      <c r="G6" s="2" t="s">
        <v>19</v>
      </c>
      <c r="H6" s="3" t="s">
        <v>20</v>
      </c>
      <c r="I6" s="1" t="s">
        <v>21</v>
      </c>
      <c r="J6" s="2" t="s">
        <v>22</v>
      </c>
      <c r="K6" s="3" t="s">
        <v>23</v>
      </c>
      <c r="L6" s="20" t="s">
        <v>37</v>
      </c>
      <c r="M6" s="13" t="s">
        <v>38</v>
      </c>
      <c r="N6" s="14" t="s">
        <v>39</v>
      </c>
      <c r="O6" s="20" t="s">
        <v>40</v>
      </c>
      <c r="P6" s="13" t="s">
        <v>41</v>
      </c>
      <c r="Q6" s="14" t="s">
        <v>42</v>
      </c>
      <c r="R6" s="15" t="s">
        <v>24</v>
      </c>
    </row>
    <row r="7" spans="1:18" ht="27.75" customHeight="1">
      <c r="A7" s="115" t="s">
        <v>175</v>
      </c>
      <c r="B7" s="116"/>
      <c r="C7" s="24">
        <v>0</v>
      </c>
      <c r="D7" s="25">
        <v>0</v>
      </c>
      <c r="E7" s="25">
        <v>0</v>
      </c>
      <c r="F7" s="24">
        <v>0</v>
      </c>
      <c r="G7" s="25">
        <v>0</v>
      </c>
      <c r="H7" s="33">
        <v>1</v>
      </c>
      <c r="I7" s="24">
        <v>0</v>
      </c>
      <c r="J7" s="25">
        <v>0</v>
      </c>
      <c r="K7" s="26">
        <v>0</v>
      </c>
      <c r="L7" s="24"/>
      <c r="M7" s="25" t="s">
        <v>59</v>
      </c>
      <c r="N7" s="26"/>
      <c r="O7" s="24"/>
      <c r="P7" s="25" t="s">
        <v>59</v>
      </c>
      <c r="Q7" s="26"/>
      <c r="R7" s="22">
        <f>SUM(C7:Q7)</f>
        <v>1</v>
      </c>
    </row>
    <row r="8" spans="1:18" ht="27.75" customHeight="1">
      <c r="A8" s="115" t="s">
        <v>176</v>
      </c>
      <c r="B8" s="116"/>
      <c r="C8" s="24">
        <v>0</v>
      </c>
      <c r="D8" s="25">
        <v>0</v>
      </c>
      <c r="E8" s="25">
        <v>3</v>
      </c>
      <c r="F8" s="24">
        <v>0</v>
      </c>
      <c r="G8" s="25">
        <v>1</v>
      </c>
      <c r="H8" s="33">
        <v>0</v>
      </c>
      <c r="I8" s="24">
        <v>2</v>
      </c>
      <c r="J8" s="25">
        <v>1</v>
      </c>
      <c r="K8" s="26" t="s">
        <v>177</v>
      </c>
      <c r="L8" s="24"/>
      <c r="M8" s="25"/>
      <c r="N8" s="26"/>
      <c r="O8" s="24"/>
      <c r="P8" s="25"/>
      <c r="Q8" s="26"/>
      <c r="R8" s="22">
        <f>SUM(C8:Q8)</f>
        <v>7</v>
      </c>
    </row>
    <row r="9" spans="1:18" ht="21" customHeight="1">
      <c r="A9" s="74" t="s">
        <v>160</v>
      </c>
      <c r="B9" s="75"/>
      <c r="C9" s="107" t="s">
        <v>25</v>
      </c>
      <c r="D9" s="108"/>
      <c r="E9" s="108"/>
      <c r="F9" s="108"/>
      <c r="G9" s="108"/>
      <c r="H9" s="109"/>
      <c r="I9" s="110" t="s">
        <v>26</v>
      </c>
      <c r="J9" s="111"/>
      <c r="K9" s="112" t="s">
        <v>27</v>
      </c>
      <c r="L9" s="113"/>
      <c r="M9" s="114" t="s">
        <v>33</v>
      </c>
      <c r="N9" s="113"/>
      <c r="O9" s="110" t="s">
        <v>34</v>
      </c>
      <c r="P9" s="108"/>
      <c r="Q9" s="108"/>
      <c r="R9" s="111"/>
    </row>
    <row r="10" spans="1:18" ht="16.5" customHeight="1">
      <c r="A10" s="97" t="str">
        <f>A7</f>
        <v>西脇工業</v>
      </c>
      <c r="B10" s="105"/>
      <c r="C10" s="34" t="s">
        <v>35</v>
      </c>
      <c r="D10" s="101" t="s">
        <v>178</v>
      </c>
      <c r="E10" s="102"/>
      <c r="F10" s="30">
        <v>4</v>
      </c>
      <c r="G10" s="103"/>
      <c r="H10" s="104"/>
      <c r="I10" s="88" t="s">
        <v>179</v>
      </c>
      <c r="J10" s="88"/>
      <c r="K10" s="88"/>
      <c r="L10" s="104"/>
      <c r="M10" s="88"/>
      <c r="N10" s="104"/>
      <c r="O10" s="88"/>
      <c r="P10" s="104"/>
      <c r="Q10" s="87"/>
      <c r="R10" s="88"/>
    </row>
    <row r="11" spans="1:18" ht="16.5" customHeight="1">
      <c r="A11" s="97"/>
      <c r="B11" s="105"/>
      <c r="C11" s="35">
        <v>2</v>
      </c>
      <c r="D11" s="89"/>
      <c r="E11" s="90"/>
      <c r="F11" s="31">
        <v>5</v>
      </c>
      <c r="G11" s="91"/>
      <c r="H11" s="92"/>
      <c r="I11" s="93"/>
      <c r="J11" s="93"/>
      <c r="K11" s="93"/>
      <c r="L11" s="92"/>
      <c r="M11" s="93"/>
      <c r="N11" s="92"/>
      <c r="O11" s="93"/>
      <c r="P11" s="92"/>
      <c r="Q11" s="94"/>
      <c r="R11" s="93"/>
    </row>
    <row r="12" spans="1:18" ht="16.5" customHeight="1">
      <c r="A12" s="99"/>
      <c r="B12" s="106"/>
      <c r="C12" s="36">
        <v>3</v>
      </c>
      <c r="D12" s="83"/>
      <c r="E12" s="84"/>
      <c r="F12" s="32">
        <v>6</v>
      </c>
      <c r="G12" s="85"/>
      <c r="H12" s="86"/>
      <c r="I12" s="77"/>
      <c r="J12" s="77"/>
      <c r="K12" s="77"/>
      <c r="L12" s="86"/>
      <c r="M12" s="77"/>
      <c r="N12" s="86"/>
      <c r="O12" s="77"/>
      <c r="P12" s="86"/>
      <c r="Q12" s="76"/>
      <c r="R12" s="77"/>
    </row>
    <row r="13" spans="1:18" ht="16.5" customHeight="1">
      <c r="A13" s="95" t="str">
        <f>A8</f>
        <v>報徳学園</v>
      </c>
      <c r="B13" s="96"/>
      <c r="C13" s="34" t="s">
        <v>35</v>
      </c>
      <c r="D13" s="101" t="s">
        <v>180</v>
      </c>
      <c r="E13" s="102"/>
      <c r="F13" s="30">
        <v>4</v>
      </c>
      <c r="G13" s="103"/>
      <c r="H13" s="104"/>
      <c r="I13" s="88" t="s">
        <v>181</v>
      </c>
      <c r="J13" s="88"/>
      <c r="K13" s="88"/>
      <c r="L13" s="104"/>
      <c r="M13" s="88" t="s">
        <v>62</v>
      </c>
      <c r="N13" s="104"/>
      <c r="O13" s="88" t="s">
        <v>63</v>
      </c>
      <c r="P13" s="104"/>
      <c r="Q13" s="87"/>
      <c r="R13" s="88"/>
    </row>
    <row r="14" spans="1:18" ht="16.5" customHeight="1">
      <c r="A14" s="97"/>
      <c r="B14" s="98"/>
      <c r="C14" s="35">
        <v>2</v>
      </c>
      <c r="D14" s="89" t="s">
        <v>64</v>
      </c>
      <c r="E14" s="90"/>
      <c r="F14" s="31">
        <v>5</v>
      </c>
      <c r="G14" s="91"/>
      <c r="H14" s="92"/>
      <c r="I14" s="93"/>
      <c r="J14" s="93"/>
      <c r="K14" s="93"/>
      <c r="L14" s="92"/>
      <c r="M14" s="93" t="s">
        <v>65</v>
      </c>
      <c r="N14" s="92"/>
      <c r="O14" s="93" t="s">
        <v>62</v>
      </c>
      <c r="P14" s="92"/>
      <c r="Q14" s="94"/>
      <c r="R14" s="93"/>
    </row>
    <row r="15" spans="1:18" ht="16.5" customHeight="1">
      <c r="A15" s="99"/>
      <c r="B15" s="100"/>
      <c r="C15" s="36">
        <v>3</v>
      </c>
      <c r="D15" s="83" t="s">
        <v>66</v>
      </c>
      <c r="E15" s="84"/>
      <c r="F15" s="32">
        <v>6</v>
      </c>
      <c r="G15" s="85"/>
      <c r="H15" s="86"/>
      <c r="I15" s="77"/>
      <c r="J15" s="77"/>
      <c r="K15" s="77"/>
      <c r="L15" s="86"/>
      <c r="M15" s="77"/>
      <c r="N15" s="86"/>
      <c r="O15" s="77" t="s">
        <v>67</v>
      </c>
      <c r="P15" s="86"/>
      <c r="Q15" s="76"/>
      <c r="R15" s="77"/>
    </row>
    <row r="16" spans="9:18" ht="11.25" customHeight="1">
      <c r="I16" s="72"/>
      <c r="J16" s="73"/>
      <c r="K16" s="72"/>
      <c r="L16" s="72"/>
      <c r="M16" s="72"/>
      <c r="N16" s="72"/>
      <c r="O16" s="72"/>
      <c r="P16" s="72"/>
      <c r="Q16" s="72"/>
      <c r="R16" s="72"/>
    </row>
    <row r="17" spans="1:18" ht="18.75" customHeight="1">
      <c r="A17" s="66"/>
      <c r="B17" s="67">
        <v>2</v>
      </c>
      <c r="C17" s="68" t="s">
        <v>1</v>
      </c>
      <c r="E17" s="78" t="s">
        <v>60</v>
      </c>
      <c r="F17" s="78"/>
      <c r="G17" s="79" t="s">
        <v>12</v>
      </c>
      <c r="H17" s="79"/>
      <c r="I17" s="80">
        <v>0.5215277777777778</v>
      </c>
      <c r="J17" s="80"/>
      <c r="K17" s="81" t="s">
        <v>13</v>
      </c>
      <c r="L17" s="81"/>
      <c r="M17" s="80">
        <v>0.5916666666666667</v>
      </c>
      <c r="N17" s="80"/>
      <c r="O17" s="81" t="s">
        <v>14</v>
      </c>
      <c r="P17" s="81"/>
      <c r="Q17" s="82">
        <f>SUM(M17-I17)</f>
        <v>0.07013888888888886</v>
      </c>
      <c r="R17" s="82"/>
    </row>
    <row r="18" spans="8:18" ht="7.5" customHeight="1">
      <c r="H18" s="69"/>
      <c r="I18" s="69"/>
      <c r="J18" s="70"/>
      <c r="K18" s="71"/>
      <c r="L18" s="71"/>
      <c r="M18" s="70"/>
      <c r="N18" s="70"/>
      <c r="O18" s="71"/>
      <c r="P18" s="71"/>
      <c r="Q18" s="70"/>
      <c r="R18" s="70"/>
    </row>
    <row r="19" spans="1:18" s="4" customFormat="1" ht="21" customHeight="1">
      <c r="A19" s="74" t="s">
        <v>36</v>
      </c>
      <c r="B19" s="75"/>
      <c r="C19" s="1" t="s">
        <v>15</v>
      </c>
      <c r="D19" s="2" t="s">
        <v>16</v>
      </c>
      <c r="E19" s="3" t="s">
        <v>17</v>
      </c>
      <c r="F19" s="1" t="s">
        <v>18</v>
      </c>
      <c r="G19" s="2" t="s">
        <v>19</v>
      </c>
      <c r="H19" s="3" t="s">
        <v>20</v>
      </c>
      <c r="I19" s="1" t="s">
        <v>21</v>
      </c>
      <c r="J19" s="2" t="s">
        <v>22</v>
      </c>
      <c r="K19" s="3" t="s">
        <v>23</v>
      </c>
      <c r="L19" s="20" t="s">
        <v>37</v>
      </c>
      <c r="M19" s="13" t="s">
        <v>38</v>
      </c>
      <c r="N19" s="14" t="s">
        <v>39</v>
      </c>
      <c r="O19" s="20" t="s">
        <v>40</v>
      </c>
      <c r="P19" s="13" t="s">
        <v>41</v>
      </c>
      <c r="Q19" s="14" t="s">
        <v>42</v>
      </c>
      <c r="R19" s="15" t="s">
        <v>24</v>
      </c>
    </row>
    <row r="20" spans="1:18" ht="27.75" customHeight="1">
      <c r="A20" s="115" t="s">
        <v>182</v>
      </c>
      <c r="B20" s="116"/>
      <c r="C20" s="24">
        <v>0</v>
      </c>
      <c r="D20" s="25">
        <v>0</v>
      </c>
      <c r="E20" s="25">
        <v>0</v>
      </c>
      <c r="F20" s="24">
        <v>0</v>
      </c>
      <c r="G20" s="25">
        <v>0</v>
      </c>
      <c r="H20" s="33">
        <v>1</v>
      </c>
      <c r="I20" s="24">
        <v>0</v>
      </c>
      <c r="J20" s="25">
        <v>1</v>
      </c>
      <c r="K20" s="26">
        <v>0</v>
      </c>
      <c r="L20" s="24"/>
      <c r="M20" s="25" t="s">
        <v>59</v>
      </c>
      <c r="N20" s="26"/>
      <c r="O20" s="24"/>
      <c r="P20" s="25" t="s">
        <v>59</v>
      </c>
      <c r="Q20" s="26"/>
      <c r="R20" s="22">
        <f>SUM(C20:Q20)</f>
        <v>2</v>
      </c>
    </row>
    <row r="21" spans="1:18" ht="27.75" customHeight="1">
      <c r="A21" s="115" t="s">
        <v>183</v>
      </c>
      <c r="B21" s="116"/>
      <c r="C21" s="24">
        <v>0</v>
      </c>
      <c r="D21" s="25">
        <v>1</v>
      </c>
      <c r="E21" s="25">
        <v>0</v>
      </c>
      <c r="F21" s="24">
        <v>0</v>
      </c>
      <c r="G21" s="25">
        <v>0</v>
      </c>
      <c r="H21" s="33">
        <v>0</v>
      </c>
      <c r="I21" s="24">
        <v>0</v>
      </c>
      <c r="J21" s="25">
        <v>0</v>
      </c>
      <c r="K21" s="26" t="s">
        <v>184</v>
      </c>
      <c r="L21" s="24"/>
      <c r="M21" s="25"/>
      <c r="N21" s="26"/>
      <c r="O21" s="24"/>
      <c r="P21" s="25"/>
      <c r="Q21" s="26"/>
      <c r="R21" s="22">
        <v>3</v>
      </c>
    </row>
    <row r="22" spans="1:18" ht="21" customHeight="1">
      <c r="A22" s="74" t="s">
        <v>169</v>
      </c>
      <c r="B22" s="75"/>
      <c r="C22" s="107" t="s">
        <v>25</v>
      </c>
      <c r="D22" s="108"/>
      <c r="E22" s="108"/>
      <c r="F22" s="108"/>
      <c r="G22" s="108"/>
      <c r="H22" s="109"/>
      <c r="I22" s="110" t="s">
        <v>26</v>
      </c>
      <c r="J22" s="111"/>
      <c r="K22" s="112" t="s">
        <v>27</v>
      </c>
      <c r="L22" s="113"/>
      <c r="M22" s="114" t="s">
        <v>33</v>
      </c>
      <c r="N22" s="113"/>
      <c r="O22" s="110" t="s">
        <v>34</v>
      </c>
      <c r="P22" s="108"/>
      <c r="Q22" s="108"/>
      <c r="R22" s="111"/>
    </row>
    <row r="23" spans="1:18" ht="16.5" customHeight="1">
      <c r="A23" s="97" t="str">
        <f>A20</f>
        <v>東播工業</v>
      </c>
      <c r="B23" s="105"/>
      <c r="C23" s="34" t="s">
        <v>35</v>
      </c>
      <c r="D23" s="101" t="s">
        <v>185</v>
      </c>
      <c r="E23" s="102"/>
      <c r="F23" s="30">
        <v>4</v>
      </c>
      <c r="G23" s="103"/>
      <c r="H23" s="104"/>
      <c r="I23" s="88" t="s">
        <v>186</v>
      </c>
      <c r="J23" s="88"/>
      <c r="K23" s="88"/>
      <c r="L23" s="104"/>
      <c r="M23" s="88" t="s">
        <v>68</v>
      </c>
      <c r="N23" s="104"/>
      <c r="O23" s="88" t="s">
        <v>69</v>
      </c>
      <c r="P23" s="104"/>
      <c r="Q23" s="87"/>
      <c r="R23" s="88"/>
    </row>
    <row r="24" spans="1:18" ht="16.5" customHeight="1">
      <c r="A24" s="97"/>
      <c r="B24" s="105"/>
      <c r="C24" s="35">
        <v>2</v>
      </c>
      <c r="D24" s="89"/>
      <c r="E24" s="90"/>
      <c r="F24" s="31">
        <v>5</v>
      </c>
      <c r="G24" s="91"/>
      <c r="H24" s="92"/>
      <c r="I24" s="93" t="s">
        <v>70</v>
      </c>
      <c r="J24" s="93"/>
      <c r="K24" s="93"/>
      <c r="L24" s="92"/>
      <c r="M24" s="93"/>
      <c r="N24" s="92"/>
      <c r="O24" s="93"/>
      <c r="P24" s="92"/>
      <c r="Q24" s="94"/>
      <c r="R24" s="93"/>
    </row>
    <row r="25" spans="1:18" ht="16.5" customHeight="1">
      <c r="A25" s="99"/>
      <c r="B25" s="106"/>
      <c r="C25" s="36">
        <v>3</v>
      </c>
      <c r="D25" s="83"/>
      <c r="E25" s="84"/>
      <c r="F25" s="32">
        <v>6</v>
      </c>
      <c r="G25" s="85"/>
      <c r="H25" s="86"/>
      <c r="I25" s="77"/>
      <c r="J25" s="77"/>
      <c r="K25" s="77"/>
      <c r="L25" s="86"/>
      <c r="M25" s="77"/>
      <c r="N25" s="86"/>
      <c r="O25" s="77"/>
      <c r="P25" s="86"/>
      <c r="Q25" s="76"/>
      <c r="R25" s="77"/>
    </row>
    <row r="26" spans="1:18" ht="16.5" customHeight="1">
      <c r="A26" s="95" t="str">
        <f>A21</f>
        <v>六甲アイランド</v>
      </c>
      <c r="B26" s="96"/>
      <c r="C26" s="34" t="s">
        <v>35</v>
      </c>
      <c r="D26" s="101" t="s">
        <v>187</v>
      </c>
      <c r="E26" s="102"/>
      <c r="F26" s="30">
        <v>4</v>
      </c>
      <c r="G26" s="103"/>
      <c r="H26" s="104"/>
      <c r="I26" s="88" t="s">
        <v>188</v>
      </c>
      <c r="J26" s="88"/>
      <c r="K26" s="88"/>
      <c r="L26" s="104"/>
      <c r="M26" s="88"/>
      <c r="N26" s="104"/>
      <c r="O26" s="88" t="s">
        <v>43</v>
      </c>
      <c r="P26" s="104"/>
      <c r="Q26" s="87"/>
      <c r="R26" s="88"/>
    </row>
    <row r="27" spans="1:18" ht="16.5" customHeight="1">
      <c r="A27" s="97"/>
      <c r="B27" s="98"/>
      <c r="C27" s="35">
        <v>2</v>
      </c>
      <c r="D27" s="89"/>
      <c r="E27" s="90"/>
      <c r="F27" s="31">
        <v>5</v>
      </c>
      <c r="G27" s="91"/>
      <c r="H27" s="92"/>
      <c r="I27" s="93"/>
      <c r="J27" s="93"/>
      <c r="K27" s="93"/>
      <c r="L27" s="92"/>
      <c r="M27" s="93"/>
      <c r="N27" s="92"/>
      <c r="O27" s="93"/>
      <c r="P27" s="92"/>
      <c r="Q27" s="94"/>
      <c r="R27" s="93"/>
    </row>
    <row r="28" spans="1:18" ht="16.5" customHeight="1">
      <c r="A28" s="99"/>
      <c r="B28" s="100"/>
      <c r="C28" s="36">
        <v>3</v>
      </c>
      <c r="D28" s="83"/>
      <c r="E28" s="84"/>
      <c r="F28" s="32">
        <v>6</v>
      </c>
      <c r="G28" s="85"/>
      <c r="H28" s="86"/>
      <c r="I28" s="77"/>
      <c r="J28" s="77"/>
      <c r="K28" s="77"/>
      <c r="L28" s="86"/>
      <c r="M28" s="77"/>
      <c r="N28" s="86"/>
      <c r="O28" s="77"/>
      <c r="P28" s="86"/>
      <c r="Q28" s="76"/>
      <c r="R28" s="77"/>
    </row>
    <row r="29" spans="9:18" ht="11.25" customHeight="1">
      <c r="I29" s="72"/>
      <c r="J29" s="73"/>
      <c r="K29" s="72"/>
      <c r="L29" s="72"/>
      <c r="M29" s="72"/>
      <c r="N29" s="72"/>
      <c r="O29" s="72"/>
      <c r="P29" s="72"/>
      <c r="Q29" s="72"/>
      <c r="R29" s="72"/>
    </row>
  </sheetData>
  <sheetProtection selectLockedCells="1" selectUnlockedCells="1"/>
  <mergeCells count="123">
    <mergeCell ref="Q28:R28"/>
    <mergeCell ref="D28:E28"/>
    <mergeCell ref="G28:H28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K25:L25"/>
    <mergeCell ref="A22:B22"/>
    <mergeCell ref="C22:H22"/>
    <mergeCell ref="I22:J22"/>
    <mergeCell ref="K22:L22"/>
    <mergeCell ref="M22:N22"/>
    <mergeCell ref="O22:R22"/>
    <mergeCell ref="A19:B19"/>
    <mergeCell ref="A20:B20"/>
    <mergeCell ref="A21:B21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K12:L12"/>
    <mergeCell ref="A9:B9"/>
    <mergeCell ref="C9:H9"/>
    <mergeCell ref="I9:J9"/>
    <mergeCell ref="K9:L9"/>
    <mergeCell ref="M9:N9"/>
    <mergeCell ref="O9:R9"/>
    <mergeCell ref="A6:B6"/>
    <mergeCell ref="A7:B7"/>
    <mergeCell ref="A8:B8"/>
    <mergeCell ref="B1:G1"/>
    <mergeCell ref="K3:L3"/>
    <mergeCell ref="M3:Q3"/>
    <mergeCell ref="E4:F4"/>
    <mergeCell ref="G4:H4"/>
    <mergeCell ref="I4:J4"/>
    <mergeCell ref="K4:L4"/>
    <mergeCell ref="M4:N4"/>
    <mergeCell ref="O4:P4"/>
    <mergeCell ref="Q4:R4"/>
  </mergeCells>
  <conditionalFormatting sqref="R7">
    <cfRule type="expression" priority="35" dxfId="305" stopIfTrue="1">
      <formula>$R7&gt;$R8</formula>
    </cfRule>
  </conditionalFormatting>
  <conditionalFormatting sqref="R8">
    <cfRule type="expression" priority="36" dxfId="305" stopIfTrue="1">
      <formula>$R8&gt;$R7</formula>
    </cfRule>
  </conditionalFormatting>
  <conditionalFormatting sqref="L7:L8">
    <cfRule type="cellIs" priority="37" dxfId="305" operator="greaterThan" stopIfTrue="1">
      <formula>0</formula>
    </cfRule>
  </conditionalFormatting>
  <conditionalFormatting sqref="M7:N8">
    <cfRule type="cellIs" priority="38" dxfId="305" operator="greaterThan" stopIfTrue="1">
      <formula>0</formula>
    </cfRule>
  </conditionalFormatting>
  <conditionalFormatting sqref="O7:O8">
    <cfRule type="cellIs" priority="39" dxfId="305" operator="greaterThan" stopIfTrue="1">
      <formula>0</formula>
    </cfRule>
  </conditionalFormatting>
  <conditionalFormatting sqref="P7:Q8">
    <cfRule type="cellIs" priority="40" dxfId="305" operator="greaterThan" stopIfTrue="1">
      <formula>0</formula>
    </cfRule>
  </conditionalFormatting>
  <conditionalFormatting sqref="E7:E8">
    <cfRule type="cellIs" priority="29" dxfId="305" operator="greaterThan" stopIfTrue="1">
      <formula>0</formula>
    </cfRule>
  </conditionalFormatting>
  <conditionalFormatting sqref="A7:B7">
    <cfRule type="expression" priority="33" dxfId="305" stopIfTrue="1">
      <formula>$R7&gt;$R8</formula>
    </cfRule>
  </conditionalFormatting>
  <conditionalFormatting sqref="A8:B8">
    <cfRule type="expression" priority="34" dxfId="305" stopIfTrue="1">
      <formula>$R7&lt;$R8</formula>
    </cfRule>
  </conditionalFormatting>
  <conditionalFormatting sqref="G7:G8">
    <cfRule type="cellIs" priority="28" dxfId="305" operator="greaterThan" stopIfTrue="1">
      <formula>0</formula>
    </cfRule>
  </conditionalFormatting>
  <conditionalFormatting sqref="J7:K7 J8">
    <cfRule type="cellIs" priority="27" dxfId="305" operator="greaterThan" stopIfTrue="1">
      <formula>0</formula>
    </cfRule>
  </conditionalFormatting>
  <conditionalFormatting sqref="I7:I8">
    <cfRule type="cellIs" priority="26" dxfId="305" operator="greaterThan" stopIfTrue="1">
      <formula>0</formula>
    </cfRule>
  </conditionalFormatting>
  <conditionalFormatting sqref="C7:D8 F7:F8">
    <cfRule type="cellIs" priority="30" dxfId="305" operator="greaterThan" stopIfTrue="1">
      <formula>0</formula>
    </cfRule>
  </conditionalFormatting>
  <conditionalFormatting sqref="H7:H8">
    <cfRule type="expression" priority="31" dxfId="6" stopIfTrue="1">
      <formula>H7=""</formula>
    </cfRule>
    <cfRule type="expression" priority="32" dxfId="305" stopIfTrue="1">
      <formula>H7&gt;0</formula>
    </cfRule>
  </conditionalFormatting>
  <conditionalFormatting sqref="K8">
    <cfRule type="cellIs" priority="25" dxfId="305" operator="greaterThan" stopIfTrue="1">
      <formula>0</formula>
    </cfRule>
  </conditionalFormatting>
  <conditionalFormatting sqref="I11:J12 I14:N15 G10:H15 D11:E12 D14:E15 K10:R12 K13:N13">
    <cfRule type="cellIs" priority="24" dxfId="6" operator="lessThan" stopIfTrue="1">
      <formula>"""0"""</formula>
    </cfRule>
  </conditionalFormatting>
  <conditionalFormatting sqref="O13:R13 O15:R15 Q14:R14">
    <cfRule type="cellIs" priority="23" dxfId="6" operator="lessThan" stopIfTrue="1">
      <formula>"""0"""</formula>
    </cfRule>
  </conditionalFormatting>
  <conditionalFormatting sqref="O14:P14">
    <cfRule type="cellIs" priority="22" dxfId="6" operator="lessThan" stopIfTrue="1">
      <formula>"""0"""</formula>
    </cfRule>
  </conditionalFormatting>
  <conditionalFormatting sqref="R20">
    <cfRule type="expression" priority="14" dxfId="305" stopIfTrue="1">
      <formula>$R20&gt;$R21</formula>
    </cfRule>
  </conditionalFormatting>
  <conditionalFormatting sqref="R21">
    <cfRule type="expression" priority="15" dxfId="305" stopIfTrue="1">
      <formula>$R21&gt;$R20</formula>
    </cfRule>
  </conditionalFormatting>
  <conditionalFormatting sqref="L20:L21">
    <cfRule type="cellIs" priority="16" dxfId="305" operator="greaterThan" stopIfTrue="1">
      <formula>0</formula>
    </cfRule>
  </conditionalFormatting>
  <conditionalFormatting sqref="M20:N21">
    <cfRule type="cellIs" priority="17" dxfId="305" operator="greaterThan" stopIfTrue="1">
      <formula>0</formula>
    </cfRule>
  </conditionalFormatting>
  <conditionalFormatting sqref="O20:O21">
    <cfRule type="cellIs" priority="18" dxfId="305" operator="greaterThan" stopIfTrue="1">
      <formula>0</formula>
    </cfRule>
  </conditionalFormatting>
  <conditionalFormatting sqref="P20:Q21">
    <cfRule type="cellIs" priority="19" dxfId="305" operator="greaterThan" stopIfTrue="1">
      <formula>0</formula>
    </cfRule>
  </conditionalFormatting>
  <conditionalFormatting sqref="E20:E21">
    <cfRule type="cellIs" priority="8" dxfId="305" operator="greaterThan" stopIfTrue="1">
      <formula>0</formula>
    </cfRule>
  </conditionalFormatting>
  <conditionalFormatting sqref="A20:B20">
    <cfRule type="expression" priority="12" dxfId="305" stopIfTrue="1">
      <formula>$R20&gt;$R21</formula>
    </cfRule>
  </conditionalFormatting>
  <conditionalFormatting sqref="A21:B21">
    <cfRule type="expression" priority="13" dxfId="305" stopIfTrue="1">
      <formula>$R20&lt;$R21</formula>
    </cfRule>
  </conditionalFormatting>
  <conditionalFormatting sqref="G20:G21">
    <cfRule type="cellIs" priority="7" dxfId="305" operator="greaterThan" stopIfTrue="1">
      <formula>0</formula>
    </cfRule>
  </conditionalFormatting>
  <conditionalFormatting sqref="J20:K20 J21">
    <cfRule type="cellIs" priority="6" dxfId="305" operator="greaterThan" stopIfTrue="1">
      <formula>0</formula>
    </cfRule>
  </conditionalFormatting>
  <conditionalFormatting sqref="I20:I21">
    <cfRule type="cellIs" priority="5" dxfId="305" operator="greaterThan" stopIfTrue="1">
      <formula>0</formula>
    </cfRule>
  </conditionalFormatting>
  <conditionalFormatting sqref="C20:D21 F20:F21">
    <cfRule type="cellIs" priority="9" dxfId="305" operator="greaterThan" stopIfTrue="1">
      <formula>0</formula>
    </cfRule>
  </conditionalFormatting>
  <conditionalFormatting sqref="H20:H21">
    <cfRule type="expression" priority="10" dxfId="6" stopIfTrue="1">
      <formula>H20=""</formula>
    </cfRule>
    <cfRule type="expression" priority="11" dxfId="305" stopIfTrue="1">
      <formula>H20&gt;0</formula>
    </cfRule>
  </conditionalFormatting>
  <conditionalFormatting sqref="K21">
    <cfRule type="cellIs" priority="4" dxfId="305" operator="greaterThan" stopIfTrue="1">
      <formula>0</formula>
    </cfRule>
  </conditionalFormatting>
  <conditionalFormatting sqref="I24:J25 I27:N28 G23:H28 D24:E25 D27:E28 K23:R25 K26:N26">
    <cfRule type="cellIs" priority="3" dxfId="6" operator="lessThan" stopIfTrue="1">
      <formula>"""0"""</formula>
    </cfRule>
  </conditionalFormatting>
  <conditionalFormatting sqref="O26:R26 O28:R28 Q27:R27">
    <cfRule type="cellIs" priority="2" dxfId="6" operator="lessThan" stopIfTrue="1">
      <formula>"""0"""</formula>
    </cfRule>
  </conditionalFormatting>
  <conditionalFormatting sqref="O27:P27">
    <cfRule type="cellIs" priority="1" dxfId="6" operator="lessThan" stopIfTrue="1">
      <formula>"""0"""</formula>
    </cfRule>
  </conditionalFormatting>
  <conditionalFormatting sqref="A23:B23 A10:B10">
    <cfRule type="expression" priority="127" dxfId="305" stopIfTrue="1">
      <formula>$R7&gt;$R8</formula>
    </cfRule>
  </conditionalFormatting>
  <conditionalFormatting sqref="A25:B25 A12:B12">
    <cfRule type="expression" priority="128" dxfId="305" stopIfTrue="1">
      <formula>'4.22'!#REF!&gt;$R9</formula>
    </cfRule>
  </conditionalFormatting>
  <conditionalFormatting sqref="A24:B24 A11:B11">
    <cfRule type="expression" priority="129" dxfId="305" stopIfTrue="1">
      <formula>$R8&gt;'4.22'!#REF!</formula>
    </cfRule>
  </conditionalFormatting>
  <conditionalFormatting sqref="A26:B26 A13:B13">
    <cfRule type="expression" priority="130" dxfId="305" stopIfTrue="1">
      <formula>$R7&lt;$R8</formula>
    </cfRule>
  </conditionalFormatting>
  <conditionalFormatting sqref="A28:B28 A15:B15">
    <cfRule type="expression" priority="131" dxfId="305" stopIfTrue="1">
      <formula>'4.22'!#REF!&lt;$R9</formula>
    </cfRule>
  </conditionalFormatting>
  <conditionalFormatting sqref="A27:B27 A14:B14">
    <cfRule type="expression" priority="132" dxfId="305" stopIfTrue="1">
      <formula>$R8&lt;'4.22'!#REF!</formula>
    </cfRule>
  </conditionalFormatting>
  <dataValidations count="4">
    <dataValidation type="list" allowBlank="1" showErrorMessage="1" sqref="B1:G1">
      <formula1>"年度 春季兵庫県高校野球大会,年度 秋季兵庫県高校野球大会,回全国高校野球選手権 兵庫大会,回全国高校野球選手権記念 兵庫大会,年度 春季兵庫県軟式野球大会,年度 秋季兵庫県軟式野球大会"</formula1>
      <formula2>0</formula2>
    </dataValidation>
    <dataValidation type="list" allowBlank="1" showErrorMessage="1" sqref="A4 A17">
      <formula1>"（東兵庫）,（西兵庫）"</formula1>
      <formula2>0</formula2>
    </dataValidation>
    <dataValidation type="list" allowBlank="1" showErrorMessage="1" sqref="C4 C17">
      <formula1>"回戦,戦,勝戦"</formula1>
      <formula2>0</formula2>
    </dataValidation>
    <dataValidation allowBlank="1" showErrorMessage="1" sqref="I1 M1 O1 I4:J4 M4:N4 C7:R8 I17:J17 M17:N17 C20:R21">
      <formula1>0</formula1>
      <formula2>0</formula2>
    </dataValidation>
  </dataValidations>
  <printOptions/>
  <pageMargins left="0.5798611111111112" right="0.22013888888888888" top="0.2902777777777778" bottom="0.20972222222222223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R2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64" customWidth="1"/>
    <col min="2" max="2" width="6.25390625" style="64" customWidth="1"/>
    <col min="3" max="11" width="4.875" style="64" customWidth="1"/>
    <col min="12" max="12" width="5.00390625" style="64" customWidth="1"/>
    <col min="13" max="17" width="4.875" style="64" customWidth="1"/>
    <col min="18" max="18" width="5.00390625" style="64" customWidth="1"/>
    <col min="19" max="16384" width="9.00390625" style="64" customWidth="1"/>
  </cols>
  <sheetData>
    <row r="1" spans="1:18" ht="27" customHeight="1">
      <c r="A1" s="55" t="s">
        <v>71</v>
      </c>
      <c r="B1" s="117" t="s">
        <v>31</v>
      </c>
      <c r="C1" s="117"/>
      <c r="D1" s="117"/>
      <c r="E1" s="117"/>
      <c r="F1" s="117"/>
      <c r="G1" s="117"/>
      <c r="H1" s="56" t="s">
        <v>3</v>
      </c>
      <c r="I1" s="57">
        <v>3</v>
      </c>
      <c r="J1" s="58" t="s">
        <v>4</v>
      </c>
      <c r="K1" s="59">
        <v>2017</v>
      </c>
      <c r="L1" s="60" t="s">
        <v>5</v>
      </c>
      <c r="M1" s="61">
        <v>4</v>
      </c>
      <c r="N1" s="60" t="s">
        <v>0</v>
      </c>
      <c r="O1" s="61">
        <v>23</v>
      </c>
      <c r="P1" s="56" t="s">
        <v>6</v>
      </c>
      <c r="Q1" s="62" t="s">
        <v>28</v>
      </c>
      <c r="R1" s="63" t="s">
        <v>8</v>
      </c>
    </row>
    <row r="2" ht="5.25" customHeight="1"/>
    <row r="3" spans="1:18" s="4" customFormat="1" ht="18.75" customHeight="1">
      <c r="A3" s="51" t="s">
        <v>54</v>
      </c>
      <c r="K3" s="118" t="s">
        <v>9</v>
      </c>
      <c r="L3" s="118"/>
      <c r="M3" s="119" t="s">
        <v>10</v>
      </c>
      <c r="N3" s="119"/>
      <c r="O3" s="119"/>
      <c r="P3" s="119"/>
      <c r="Q3" s="119"/>
      <c r="R3" s="23" t="s">
        <v>11</v>
      </c>
    </row>
    <row r="4" spans="1:18" ht="18.75" customHeight="1">
      <c r="A4" s="66"/>
      <c r="B4" s="67">
        <v>2</v>
      </c>
      <c r="C4" s="68" t="s">
        <v>1</v>
      </c>
      <c r="E4" s="78" t="s">
        <v>32</v>
      </c>
      <c r="F4" s="78"/>
      <c r="G4" s="79" t="s">
        <v>12</v>
      </c>
      <c r="H4" s="79"/>
      <c r="I4" s="80">
        <v>0.4152777777777778</v>
      </c>
      <c r="J4" s="80"/>
      <c r="K4" s="81" t="s">
        <v>13</v>
      </c>
      <c r="L4" s="81"/>
      <c r="M4" s="80">
        <v>0.4930555555555556</v>
      </c>
      <c r="N4" s="80"/>
      <c r="O4" s="81" t="s">
        <v>14</v>
      </c>
      <c r="P4" s="81"/>
      <c r="Q4" s="82">
        <f>SUM(M4-I4)</f>
        <v>0.07777777777777778</v>
      </c>
      <c r="R4" s="82"/>
    </row>
    <row r="5" spans="8:18" ht="7.5" customHeight="1">
      <c r="H5" s="69"/>
      <c r="I5" s="69"/>
      <c r="J5" s="70"/>
      <c r="K5" s="71"/>
      <c r="L5" s="71"/>
      <c r="M5" s="70"/>
      <c r="N5" s="70"/>
      <c r="O5" s="71"/>
      <c r="P5" s="71"/>
      <c r="Q5" s="70"/>
      <c r="R5" s="70"/>
    </row>
    <row r="6" spans="1:18" s="4" customFormat="1" ht="21" customHeight="1">
      <c r="A6" s="74" t="s">
        <v>156</v>
      </c>
      <c r="B6" s="75"/>
      <c r="C6" s="1" t="s">
        <v>15</v>
      </c>
      <c r="D6" s="2" t="s">
        <v>16</v>
      </c>
      <c r="E6" s="3" t="s">
        <v>17</v>
      </c>
      <c r="F6" s="1" t="s">
        <v>18</v>
      </c>
      <c r="G6" s="2" t="s">
        <v>19</v>
      </c>
      <c r="H6" s="3" t="s">
        <v>20</v>
      </c>
      <c r="I6" s="1" t="s">
        <v>21</v>
      </c>
      <c r="J6" s="13" t="s">
        <v>211</v>
      </c>
      <c r="K6" s="14" t="s">
        <v>212</v>
      </c>
      <c r="L6" s="20" t="s">
        <v>37</v>
      </c>
      <c r="M6" s="13" t="s">
        <v>38</v>
      </c>
      <c r="N6" s="14" t="s">
        <v>39</v>
      </c>
      <c r="O6" s="20" t="s">
        <v>40</v>
      </c>
      <c r="P6" s="13" t="s">
        <v>41</v>
      </c>
      <c r="Q6" s="14" t="s">
        <v>42</v>
      </c>
      <c r="R6" s="15" t="s">
        <v>24</v>
      </c>
    </row>
    <row r="7" spans="1:18" ht="27.75" customHeight="1">
      <c r="A7" s="115" t="s">
        <v>189</v>
      </c>
      <c r="B7" s="116"/>
      <c r="C7" s="24">
        <v>0</v>
      </c>
      <c r="D7" s="25">
        <v>3</v>
      </c>
      <c r="E7" s="25">
        <v>0</v>
      </c>
      <c r="F7" s="24">
        <v>0</v>
      </c>
      <c r="G7" s="25">
        <v>1</v>
      </c>
      <c r="H7" s="33">
        <v>0</v>
      </c>
      <c r="I7" s="24">
        <v>10</v>
      </c>
      <c r="J7" s="25"/>
      <c r="K7" s="26"/>
      <c r="L7" s="137" t="s">
        <v>215</v>
      </c>
      <c r="M7" s="138"/>
      <c r="N7" s="139"/>
      <c r="O7" s="24"/>
      <c r="P7" s="25" t="s">
        <v>59</v>
      </c>
      <c r="Q7" s="26"/>
      <c r="R7" s="22">
        <f>SUM(C7:Q7)</f>
        <v>14</v>
      </c>
    </row>
    <row r="8" spans="1:18" ht="27.75" customHeight="1">
      <c r="A8" s="115" t="s">
        <v>190</v>
      </c>
      <c r="B8" s="116"/>
      <c r="C8" s="24">
        <v>0</v>
      </c>
      <c r="D8" s="25">
        <v>0</v>
      </c>
      <c r="E8" s="25">
        <v>0</v>
      </c>
      <c r="F8" s="24">
        <v>0</v>
      </c>
      <c r="G8" s="25">
        <v>0</v>
      </c>
      <c r="H8" s="33">
        <v>1</v>
      </c>
      <c r="I8" s="24">
        <v>0</v>
      </c>
      <c r="J8" s="25"/>
      <c r="K8" s="26"/>
      <c r="L8" s="140"/>
      <c r="M8" s="141"/>
      <c r="N8" s="142"/>
      <c r="O8" s="24"/>
      <c r="P8" s="25"/>
      <c r="Q8" s="26"/>
      <c r="R8" s="22">
        <f>SUM(C8:Q8)</f>
        <v>1</v>
      </c>
    </row>
    <row r="9" spans="1:18" ht="21" customHeight="1">
      <c r="A9" s="74" t="s">
        <v>160</v>
      </c>
      <c r="B9" s="75"/>
      <c r="C9" s="107" t="s">
        <v>25</v>
      </c>
      <c r="D9" s="108"/>
      <c r="E9" s="108"/>
      <c r="F9" s="108"/>
      <c r="G9" s="108"/>
      <c r="H9" s="109"/>
      <c r="I9" s="110" t="s">
        <v>26</v>
      </c>
      <c r="J9" s="111"/>
      <c r="K9" s="112" t="s">
        <v>27</v>
      </c>
      <c r="L9" s="113"/>
      <c r="M9" s="114" t="s">
        <v>33</v>
      </c>
      <c r="N9" s="113"/>
      <c r="O9" s="110" t="s">
        <v>34</v>
      </c>
      <c r="P9" s="108"/>
      <c r="Q9" s="108"/>
      <c r="R9" s="111"/>
    </row>
    <row r="10" spans="1:18" ht="16.5" customHeight="1">
      <c r="A10" s="97" t="str">
        <f>A7</f>
        <v>関西学院</v>
      </c>
      <c r="B10" s="105"/>
      <c r="C10" s="34" t="s">
        <v>35</v>
      </c>
      <c r="D10" s="101" t="s">
        <v>191</v>
      </c>
      <c r="E10" s="102"/>
      <c r="F10" s="30">
        <v>4</v>
      </c>
      <c r="G10" s="103"/>
      <c r="H10" s="104"/>
      <c r="I10" s="88" t="s">
        <v>192</v>
      </c>
      <c r="J10" s="88"/>
      <c r="K10" s="88"/>
      <c r="L10" s="104"/>
      <c r="M10" s="88"/>
      <c r="N10" s="104"/>
      <c r="O10" s="88" t="s">
        <v>72</v>
      </c>
      <c r="P10" s="104"/>
      <c r="Q10" s="87"/>
      <c r="R10" s="88"/>
    </row>
    <row r="11" spans="1:18" ht="16.5" customHeight="1">
      <c r="A11" s="97"/>
      <c r="B11" s="105"/>
      <c r="C11" s="35">
        <v>2</v>
      </c>
      <c r="D11" s="89" t="s">
        <v>29</v>
      </c>
      <c r="E11" s="90"/>
      <c r="F11" s="31">
        <v>5</v>
      </c>
      <c r="G11" s="91"/>
      <c r="H11" s="92"/>
      <c r="I11" s="93"/>
      <c r="J11" s="93"/>
      <c r="K11" s="93"/>
      <c r="L11" s="92"/>
      <c r="M11" s="93"/>
      <c r="N11" s="92"/>
      <c r="O11" s="93" t="s">
        <v>73</v>
      </c>
      <c r="P11" s="92"/>
      <c r="Q11" s="94"/>
      <c r="R11" s="93"/>
    </row>
    <row r="12" spans="1:18" ht="16.5" customHeight="1">
      <c r="A12" s="99"/>
      <c r="B12" s="106"/>
      <c r="C12" s="36">
        <v>3</v>
      </c>
      <c r="D12" s="83"/>
      <c r="E12" s="84"/>
      <c r="F12" s="32">
        <v>6</v>
      </c>
      <c r="G12" s="85"/>
      <c r="H12" s="86"/>
      <c r="I12" s="77"/>
      <c r="J12" s="77"/>
      <c r="K12" s="77"/>
      <c r="L12" s="86"/>
      <c r="M12" s="77"/>
      <c r="N12" s="86"/>
      <c r="O12" s="77" t="s">
        <v>74</v>
      </c>
      <c r="P12" s="86"/>
      <c r="Q12" s="76"/>
      <c r="R12" s="77"/>
    </row>
    <row r="13" spans="1:18" ht="16.5" customHeight="1">
      <c r="A13" s="95" t="str">
        <f>A8</f>
        <v>武庫荘総合</v>
      </c>
      <c r="B13" s="96"/>
      <c r="C13" s="34" t="s">
        <v>35</v>
      </c>
      <c r="D13" s="101" t="s">
        <v>193</v>
      </c>
      <c r="E13" s="102"/>
      <c r="F13" s="30">
        <v>4</v>
      </c>
      <c r="G13" s="103"/>
      <c r="H13" s="104"/>
      <c r="I13" s="88" t="s">
        <v>194</v>
      </c>
      <c r="J13" s="88"/>
      <c r="K13" s="88"/>
      <c r="L13" s="104"/>
      <c r="M13" s="88"/>
      <c r="N13" s="104"/>
      <c r="O13" s="88" t="s">
        <v>75</v>
      </c>
      <c r="P13" s="104"/>
      <c r="Q13" s="87"/>
      <c r="R13" s="88"/>
    </row>
    <row r="14" spans="1:18" ht="16.5" customHeight="1">
      <c r="A14" s="97"/>
      <c r="B14" s="98"/>
      <c r="C14" s="35">
        <v>2</v>
      </c>
      <c r="D14" s="89" t="s">
        <v>76</v>
      </c>
      <c r="E14" s="90"/>
      <c r="F14" s="31">
        <v>5</v>
      </c>
      <c r="G14" s="91"/>
      <c r="H14" s="92"/>
      <c r="I14" s="93"/>
      <c r="J14" s="93"/>
      <c r="K14" s="93"/>
      <c r="L14" s="92"/>
      <c r="M14" s="93"/>
      <c r="N14" s="92"/>
      <c r="O14" s="93"/>
      <c r="P14" s="92"/>
      <c r="Q14" s="94"/>
      <c r="R14" s="93"/>
    </row>
    <row r="15" spans="1:18" ht="16.5" customHeight="1">
      <c r="A15" s="99"/>
      <c r="B15" s="100"/>
      <c r="C15" s="36">
        <v>3</v>
      </c>
      <c r="D15" s="83" t="s">
        <v>77</v>
      </c>
      <c r="E15" s="84"/>
      <c r="F15" s="32">
        <v>6</v>
      </c>
      <c r="G15" s="85"/>
      <c r="H15" s="86"/>
      <c r="I15" s="77"/>
      <c r="J15" s="77"/>
      <c r="K15" s="77"/>
      <c r="L15" s="86"/>
      <c r="M15" s="77"/>
      <c r="N15" s="86"/>
      <c r="O15" s="77"/>
      <c r="P15" s="86"/>
      <c r="Q15" s="76"/>
      <c r="R15" s="77"/>
    </row>
    <row r="16" spans="9:18" ht="11.25" customHeight="1">
      <c r="I16" s="72"/>
      <c r="J16" s="73"/>
      <c r="K16" s="72"/>
      <c r="L16" s="72"/>
      <c r="M16" s="72"/>
      <c r="N16" s="72"/>
      <c r="O16" s="72"/>
      <c r="P16" s="72"/>
      <c r="Q16" s="72"/>
      <c r="R16" s="72"/>
    </row>
    <row r="17" spans="1:18" ht="18.75" customHeight="1">
      <c r="A17" s="66"/>
      <c r="B17" s="67">
        <v>2</v>
      </c>
      <c r="C17" s="68" t="s">
        <v>1</v>
      </c>
      <c r="E17" s="78" t="s">
        <v>60</v>
      </c>
      <c r="F17" s="78"/>
      <c r="G17" s="79" t="s">
        <v>12</v>
      </c>
      <c r="H17" s="79"/>
      <c r="I17" s="80">
        <v>0.5256944444444445</v>
      </c>
      <c r="J17" s="80"/>
      <c r="K17" s="81" t="s">
        <v>13</v>
      </c>
      <c r="L17" s="81"/>
      <c r="M17" s="80">
        <v>0.5763888888888888</v>
      </c>
      <c r="N17" s="80"/>
      <c r="O17" s="81" t="s">
        <v>14</v>
      </c>
      <c r="P17" s="81"/>
      <c r="Q17" s="82">
        <f>SUM(M17-I17)</f>
        <v>0.050694444444444375</v>
      </c>
      <c r="R17" s="82"/>
    </row>
    <row r="18" spans="8:18" ht="7.5" customHeight="1">
      <c r="H18" s="69"/>
      <c r="I18" s="69"/>
      <c r="J18" s="70"/>
      <c r="K18" s="71"/>
      <c r="L18" s="71"/>
      <c r="M18" s="70"/>
      <c r="N18" s="70"/>
      <c r="O18" s="71"/>
      <c r="P18" s="71"/>
      <c r="Q18" s="70"/>
      <c r="R18" s="70"/>
    </row>
    <row r="19" spans="1:18" s="4" customFormat="1" ht="21" customHeight="1">
      <c r="A19" s="74" t="s">
        <v>36</v>
      </c>
      <c r="B19" s="75"/>
      <c r="C19" s="1" t="s">
        <v>15</v>
      </c>
      <c r="D19" s="2" t="s">
        <v>16</v>
      </c>
      <c r="E19" s="3" t="s">
        <v>17</v>
      </c>
      <c r="F19" s="1" t="s">
        <v>18</v>
      </c>
      <c r="G19" s="2" t="s">
        <v>19</v>
      </c>
      <c r="H19" s="14" t="s">
        <v>213</v>
      </c>
      <c r="I19" s="20" t="s">
        <v>210</v>
      </c>
      <c r="J19" s="13" t="s">
        <v>211</v>
      </c>
      <c r="K19" s="14" t="s">
        <v>212</v>
      </c>
      <c r="L19" s="20" t="s">
        <v>37</v>
      </c>
      <c r="M19" s="13" t="s">
        <v>38</v>
      </c>
      <c r="N19" s="14" t="s">
        <v>39</v>
      </c>
      <c r="O19" s="20" t="s">
        <v>40</v>
      </c>
      <c r="P19" s="13" t="s">
        <v>41</v>
      </c>
      <c r="Q19" s="14" t="s">
        <v>42</v>
      </c>
      <c r="R19" s="15" t="s">
        <v>24</v>
      </c>
    </row>
    <row r="20" spans="1:18" ht="27.75" customHeight="1">
      <c r="A20" s="115" t="s">
        <v>195</v>
      </c>
      <c r="B20" s="116"/>
      <c r="C20" s="24">
        <v>0</v>
      </c>
      <c r="D20" s="25">
        <v>0</v>
      </c>
      <c r="E20" s="25">
        <v>0</v>
      </c>
      <c r="F20" s="24">
        <v>0</v>
      </c>
      <c r="G20" s="25">
        <v>0</v>
      </c>
      <c r="H20" s="26"/>
      <c r="I20" s="137" t="s">
        <v>214</v>
      </c>
      <c r="J20" s="138"/>
      <c r="K20" s="139"/>
      <c r="L20" s="24"/>
      <c r="M20" s="25" t="s">
        <v>59</v>
      </c>
      <c r="N20" s="26"/>
      <c r="O20" s="24"/>
      <c r="P20" s="25" t="s">
        <v>59</v>
      </c>
      <c r="Q20" s="26"/>
      <c r="R20" s="22">
        <f>SUM(C20:Q20)</f>
        <v>0</v>
      </c>
    </row>
    <row r="21" spans="1:18" ht="27.75" customHeight="1">
      <c r="A21" s="115" t="s">
        <v>196</v>
      </c>
      <c r="B21" s="116"/>
      <c r="C21" s="24">
        <v>0</v>
      </c>
      <c r="D21" s="25">
        <v>3</v>
      </c>
      <c r="E21" s="25">
        <v>0</v>
      </c>
      <c r="F21" s="24">
        <v>4</v>
      </c>
      <c r="G21" s="25">
        <v>3</v>
      </c>
      <c r="H21" s="26"/>
      <c r="I21" s="140"/>
      <c r="J21" s="141"/>
      <c r="K21" s="142"/>
      <c r="L21" s="24"/>
      <c r="M21" s="25"/>
      <c r="N21" s="26"/>
      <c r="O21" s="24"/>
      <c r="P21" s="25"/>
      <c r="Q21" s="26"/>
      <c r="R21" s="22">
        <f>SUM(C21:Q21)</f>
        <v>10</v>
      </c>
    </row>
    <row r="22" spans="1:18" ht="21" customHeight="1">
      <c r="A22" s="74" t="s">
        <v>169</v>
      </c>
      <c r="B22" s="75"/>
      <c r="C22" s="107" t="s">
        <v>25</v>
      </c>
      <c r="D22" s="108"/>
      <c r="E22" s="108"/>
      <c r="F22" s="108"/>
      <c r="G22" s="108"/>
      <c r="H22" s="109"/>
      <c r="I22" s="110" t="s">
        <v>26</v>
      </c>
      <c r="J22" s="111"/>
      <c r="K22" s="112" t="s">
        <v>27</v>
      </c>
      <c r="L22" s="113"/>
      <c r="M22" s="114" t="s">
        <v>33</v>
      </c>
      <c r="N22" s="113"/>
      <c r="O22" s="110" t="s">
        <v>34</v>
      </c>
      <c r="P22" s="108"/>
      <c r="Q22" s="108"/>
      <c r="R22" s="111"/>
    </row>
    <row r="23" spans="1:18" ht="16.5" customHeight="1">
      <c r="A23" s="97" t="str">
        <f>A20</f>
        <v>豊岡総合</v>
      </c>
      <c r="B23" s="105"/>
      <c r="C23" s="34" t="s">
        <v>35</v>
      </c>
      <c r="D23" s="101" t="s">
        <v>197</v>
      </c>
      <c r="E23" s="102"/>
      <c r="F23" s="30">
        <v>4</v>
      </c>
      <c r="G23" s="103"/>
      <c r="H23" s="104"/>
      <c r="I23" s="88" t="s">
        <v>198</v>
      </c>
      <c r="J23" s="88"/>
      <c r="K23" s="88"/>
      <c r="L23" s="104"/>
      <c r="M23" s="88"/>
      <c r="N23" s="104"/>
      <c r="O23" s="88"/>
      <c r="P23" s="104"/>
      <c r="Q23" s="87"/>
      <c r="R23" s="88"/>
    </row>
    <row r="24" spans="1:18" ht="16.5" customHeight="1">
      <c r="A24" s="97"/>
      <c r="B24" s="105"/>
      <c r="C24" s="35">
        <v>2</v>
      </c>
      <c r="D24" s="89" t="s">
        <v>78</v>
      </c>
      <c r="E24" s="90"/>
      <c r="F24" s="31">
        <v>5</v>
      </c>
      <c r="G24" s="91"/>
      <c r="H24" s="92"/>
      <c r="I24" s="93"/>
      <c r="J24" s="93"/>
      <c r="K24" s="93"/>
      <c r="L24" s="92"/>
      <c r="M24" s="93"/>
      <c r="N24" s="92"/>
      <c r="O24" s="93"/>
      <c r="P24" s="92"/>
      <c r="Q24" s="94"/>
      <c r="R24" s="93"/>
    </row>
    <row r="25" spans="1:18" ht="16.5" customHeight="1">
      <c r="A25" s="99"/>
      <c r="B25" s="106"/>
      <c r="C25" s="36">
        <v>3</v>
      </c>
      <c r="D25" s="83"/>
      <c r="E25" s="84"/>
      <c r="F25" s="32">
        <v>6</v>
      </c>
      <c r="G25" s="85"/>
      <c r="H25" s="86"/>
      <c r="I25" s="77"/>
      <c r="J25" s="77"/>
      <c r="K25" s="77"/>
      <c r="L25" s="86"/>
      <c r="M25" s="77"/>
      <c r="N25" s="86"/>
      <c r="O25" s="77"/>
      <c r="P25" s="86"/>
      <c r="Q25" s="76"/>
      <c r="R25" s="77"/>
    </row>
    <row r="26" spans="1:18" ht="16.5" customHeight="1">
      <c r="A26" s="95" t="str">
        <f>A21</f>
        <v>神戸国際大附属</v>
      </c>
      <c r="B26" s="96"/>
      <c r="C26" s="34" t="s">
        <v>35</v>
      </c>
      <c r="D26" s="101" t="s">
        <v>199</v>
      </c>
      <c r="E26" s="102"/>
      <c r="F26" s="30">
        <v>4</v>
      </c>
      <c r="G26" s="103"/>
      <c r="H26" s="104"/>
      <c r="I26" s="88" t="s">
        <v>200</v>
      </c>
      <c r="J26" s="88"/>
      <c r="K26" s="88"/>
      <c r="L26" s="104"/>
      <c r="M26" s="88" t="s">
        <v>80</v>
      </c>
      <c r="N26" s="104"/>
      <c r="O26" s="88" t="s">
        <v>81</v>
      </c>
      <c r="P26" s="104"/>
      <c r="Q26" s="87"/>
      <c r="R26" s="88"/>
    </row>
    <row r="27" spans="1:18" ht="16.5" customHeight="1">
      <c r="A27" s="97"/>
      <c r="B27" s="98"/>
      <c r="C27" s="35">
        <v>2</v>
      </c>
      <c r="D27" s="89"/>
      <c r="E27" s="90"/>
      <c r="F27" s="31">
        <v>5</v>
      </c>
      <c r="G27" s="91"/>
      <c r="H27" s="92"/>
      <c r="I27" s="93"/>
      <c r="J27" s="93"/>
      <c r="K27" s="93"/>
      <c r="L27" s="92"/>
      <c r="M27" s="93" t="s">
        <v>82</v>
      </c>
      <c r="N27" s="92"/>
      <c r="O27" s="93" t="s">
        <v>51</v>
      </c>
      <c r="P27" s="92"/>
      <c r="Q27" s="94"/>
      <c r="R27" s="93"/>
    </row>
    <row r="28" spans="1:18" ht="16.5" customHeight="1">
      <c r="A28" s="99"/>
      <c r="B28" s="100"/>
      <c r="C28" s="36">
        <v>3</v>
      </c>
      <c r="D28" s="83"/>
      <c r="E28" s="84"/>
      <c r="F28" s="32">
        <v>6</v>
      </c>
      <c r="G28" s="85"/>
      <c r="H28" s="86"/>
      <c r="I28" s="77"/>
      <c r="J28" s="77"/>
      <c r="K28" s="77"/>
      <c r="L28" s="86"/>
      <c r="M28" s="77"/>
      <c r="N28" s="86"/>
      <c r="O28" s="77"/>
      <c r="P28" s="86"/>
      <c r="Q28" s="76"/>
      <c r="R28" s="77"/>
    </row>
    <row r="29" spans="9:18" ht="11.25" customHeight="1">
      <c r="I29" s="72"/>
      <c r="J29" s="73"/>
      <c r="K29" s="72"/>
      <c r="L29" s="72"/>
      <c r="M29" s="72"/>
      <c r="N29" s="72"/>
      <c r="O29" s="72"/>
      <c r="P29" s="72"/>
      <c r="Q29" s="72"/>
      <c r="R29" s="72"/>
    </row>
  </sheetData>
  <sheetProtection/>
  <mergeCells count="125">
    <mergeCell ref="B1:G1"/>
    <mergeCell ref="K3:L3"/>
    <mergeCell ref="M3:Q3"/>
    <mergeCell ref="E4:F4"/>
    <mergeCell ref="G4:H4"/>
    <mergeCell ref="I4:J4"/>
    <mergeCell ref="K4:L4"/>
    <mergeCell ref="M4:N4"/>
    <mergeCell ref="I20:K21"/>
    <mergeCell ref="L7:N8"/>
    <mergeCell ref="O4:P4"/>
    <mergeCell ref="Q4:R4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</mergeCells>
  <conditionalFormatting sqref="R7">
    <cfRule type="expression" priority="36" dxfId="305" stopIfTrue="1">
      <formula>$R7&gt;$R8</formula>
    </cfRule>
  </conditionalFormatting>
  <conditionalFormatting sqref="R8">
    <cfRule type="expression" priority="37" dxfId="305" stopIfTrue="1">
      <formula>$R8&gt;$R7</formula>
    </cfRule>
  </conditionalFormatting>
  <conditionalFormatting sqref="O7:O8">
    <cfRule type="cellIs" priority="40" dxfId="305" operator="greaterThan" stopIfTrue="1">
      <formula>0</formula>
    </cfRule>
  </conditionalFormatting>
  <conditionalFormatting sqref="P7:Q8">
    <cfRule type="cellIs" priority="41" dxfId="305" operator="greaterThan" stopIfTrue="1">
      <formula>0</formula>
    </cfRule>
  </conditionalFormatting>
  <conditionalFormatting sqref="E7:E8">
    <cfRule type="cellIs" priority="30" dxfId="305" operator="greaterThan" stopIfTrue="1">
      <formula>0</formula>
    </cfRule>
  </conditionalFormatting>
  <conditionalFormatting sqref="A7:B7">
    <cfRule type="expression" priority="34" dxfId="305" stopIfTrue="1">
      <formula>$R7&gt;$R8</formula>
    </cfRule>
  </conditionalFormatting>
  <conditionalFormatting sqref="A8:B8">
    <cfRule type="expression" priority="35" dxfId="305" stopIfTrue="1">
      <formula>$R7&lt;$R8</formula>
    </cfRule>
  </conditionalFormatting>
  <conditionalFormatting sqref="G7:G8">
    <cfRule type="cellIs" priority="29" dxfId="305" operator="greaterThan" stopIfTrue="1">
      <formula>0</formula>
    </cfRule>
  </conditionalFormatting>
  <conditionalFormatting sqref="J7:K7 J8">
    <cfRule type="cellIs" priority="28" dxfId="305" operator="greaterThan" stopIfTrue="1">
      <formula>0</formula>
    </cfRule>
  </conditionalFormatting>
  <conditionalFormatting sqref="I7:I8">
    <cfRule type="cellIs" priority="27" dxfId="305" operator="greaterThan" stopIfTrue="1">
      <formula>0</formula>
    </cfRule>
  </conditionalFormatting>
  <conditionalFormatting sqref="C7:D8 F7:F8">
    <cfRule type="cellIs" priority="31" dxfId="305" operator="greaterThan" stopIfTrue="1">
      <formula>0</formula>
    </cfRule>
  </conditionalFormatting>
  <conditionalFormatting sqref="H7:H8">
    <cfRule type="expression" priority="32" dxfId="6" stopIfTrue="1">
      <formula>H7=""</formula>
    </cfRule>
    <cfRule type="expression" priority="33" dxfId="305" stopIfTrue="1">
      <formula>H7&gt;0</formula>
    </cfRule>
  </conditionalFormatting>
  <conditionalFormatting sqref="K8">
    <cfRule type="cellIs" priority="26" dxfId="305" operator="greaterThan" stopIfTrue="1">
      <formula>0</formula>
    </cfRule>
  </conditionalFormatting>
  <conditionalFormatting sqref="I11:J12 I14:N15 G10:H15 D11:E12 D14:E15 K10:R12 K13:N13">
    <cfRule type="cellIs" priority="25" dxfId="6" operator="lessThan" stopIfTrue="1">
      <formula>"""0"""</formula>
    </cfRule>
  </conditionalFormatting>
  <conditionalFormatting sqref="O13:R13 O15:R15 Q14:R14">
    <cfRule type="cellIs" priority="24" dxfId="6" operator="lessThan" stopIfTrue="1">
      <formula>"""0"""</formula>
    </cfRule>
  </conditionalFormatting>
  <conditionalFormatting sqref="O14:P14">
    <cfRule type="cellIs" priority="23" dxfId="6" operator="lessThan" stopIfTrue="1">
      <formula>"""0"""</formula>
    </cfRule>
  </conditionalFormatting>
  <conditionalFormatting sqref="R20">
    <cfRule type="expression" priority="15" dxfId="305" stopIfTrue="1">
      <formula>$R20&gt;$R21</formula>
    </cfRule>
  </conditionalFormatting>
  <conditionalFormatting sqref="R21">
    <cfRule type="expression" priority="16" dxfId="305" stopIfTrue="1">
      <formula>$R21&gt;$R20</formula>
    </cfRule>
  </conditionalFormatting>
  <conditionalFormatting sqref="L20:L21">
    <cfRule type="cellIs" priority="17" dxfId="305" operator="greaterThan" stopIfTrue="1">
      <formula>0</formula>
    </cfRule>
  </conditionalFormatting>
  <conditionalFormatting sqref="M20:N21">
    <cfRule type="cellIs" priority="18" dxfId="305" operator="greaterThan" stopIfTrue="1">
      <formula>0</formula>
    </cfRule>
  </conditionalFormatting>
  <conditionalFormatting sqref="O20:O21">
    <cfRule type="cellIs" priority="19" dxfId="305" operator="greaterThan" stopIfTrue="1">
      <formula>0</formula>
    </cfRule>
  </conditionalFormatting>
  <conditionalFormatting sqref="P20:Q21">
    <cfRule type="cellIs" priority="20" dxfId="305" operator="greaterThan" stopIfTrue="1">
      <formula>0</formula>
    </cfRule>
  </conditionalFormatting>
  <conditionalFormatting sqref="E20:E21">
    <cfRule type="cellIs" priority="9" dxfId="305" operator="greaterThan" stopIfTrue="1">
      <formula>0</formula>
    </cfRule>
  </conditionalFormatting>
  <conditionalFormatting sqref="A20:B20">
    <cfRule type="expression" priority="13" dxfId="305" stopIfTrue="1">
      <formula>$R20&gt;$R21</formula>
    </cfRule>
  </conditionalFormatting>
  <conditionalFormatting sqref="A21:B21">
    <cfRule type="expression" priority="14" dxfId="305" stopIfTrue="1">
      <formula>$R20&lt;$R21</formula>
    </cfRule>
  </conditionalFormatting>
  <conditionalFormatting sqref="G20:G21">
    <cfRule type="cellIs" priority="8" dxfId="305" operator="greaterThan" stopIfTrue="1">
      <formula>0</formula>
    </cfRule>
  </conditionalFormatting>
  <conditionalFormatting sqref="C20:D21 F20:F21">
    <cfRule type="cellIs" priority="10" dxfId="305" operator="greaterThan" stopIfTrue="1">
      <formula>0</formula>
    </cfRule>
  </conditionalFormatting>
  <conditionalFormatting sqref="I24:J25 I27:N28 G23:H28 D24:E25 D27:E28 K23:R25 K26:N26">
    <cfRule type="cellIs" priority="4" dxfId="6" operator="lessThan" stopIfTrue="1">
      <formula>"""0"""</formula>
    </cfRule>
  </conditionalFormatting>
  <conditionalFormatting sqref="O26:R26 O28:R28 Q27:R27">
    <cfRule type="cellIs" priority="3" dxfId="6" operator="lessThan" stopIfTrue="1">
      <formula>"""0"""</formula>
    </cfRule>
  </conditionalFormatting>
  <conditionalFormatting sqref="O27:P27">
    <cfRule type="cellIs" priority="2" dxfId="6" operator="lessThan" stopIfTrue="1">
      <formula>"""0"""</formula>
    </cfRule>
  </conditionalFormatting>
  <conditionalFormatting sqref="A23:B23 A10:B10">
    <cfRule type="expression" priority="134" dxfId="305" stopIfTrue="1">
      <formula>$R7&gt;$R8</formula>
    </cfRule>
  </conditionalFormatting>
  <conditionalFormatting sqref="A25:B25 A12:B12">
    <cfRule type="expression" priority="135" dxfId="305" stopIfTrue="1">
      <formula>'4.23'!#REF!&gt;$R9</formula>
    </cfRule>
  </conditionalFormatting>
  <conditionalFormatting sqref="A24:B24 A11:B11">
    <cfRule type="expression" priority="136" dxfId="305" stopIfTrue="1">
      <formula>$R8&gt;'4.23'!#REF!</formula>
    </cfRule>
  </conditionalFormatting>
  <conditionalFormatting sqref="A26:B26 A13:B13">
    <cfRule type="expression" priority="137" dxfId="305" stopIfTrue="1">
      <formula>$R7&lt;$R8</formula>
    </cfRule>
  </conditionalFormatting>
  <conditionalFormatting sqref="A28:B28 A15:B15">
    <cfRule type="expression" priority="138" dxfId="305" stopIfTrue="1">
      <formula>'4.23'!#REF!&lt;$R9</formula>
    </cfRule>
  </conditionalFormatting>
  <conditionalFormatting sqref="A27:B27 A14:B14">
    <cfRule type="expression" priority="139" dxfId="305" stopIfTrue="1">
      <formula>$R8&lt;'4.23'!#REF!</formula>
    </cfRule>
  </conditionalFormatting>
  <conditionalFormatting sqref="H20:H21">
    <cfRule type="cellIs" priority="1" dxfId="305" operator="greaterThan" stopIfTrue="1">
      <formula>0</formula>
    </cfRule>
  </conditionalFormatting>
  <dataValidations count="4">
    <dataValidation type="list" allowBlank="1" showErrorMessage="1" sqref="B1:G1">
      <formula1>"年度 春季兵庫県高校野球大会,年度 秋季兵庫県高校野球大会,回全国高校野球選手権 兵庫大会,回全国高校野球選手権記念 兵庫大会,年度 春季兵庫県軟式野球大会,年度 秋季兵庫県軟式野球大会"</formula1>
      <formula2>0</formula2>
    </dataValidation>
    <dataValidation type="list" allowBlank="1" showErrorMessage="1" sqref="A4 A17">
      <formula1>"（東兵庫）,（西兵庫）"</formula1>
      <formula2>0</formula2>
    </dataValidation>
    <dataValidation type="list" allowBlank="1" showErrorMessage="1" sqref="C4 C17">
      <formula1>"回戦,戦,勝戦"</formula1>
      <formula2>0</formula2>
    </dataValidation>
    <dataValidation allowBlank="1" showErrorMessage="1" sqref="I1 M1 O1 I4:J4 M4:N4 C20:R21 I17:J17 M17:N17 C7:R8">
      <formula1>0</formula1>
      <formula2>0</formula2>
    </dataValidation>
  </dataValidations>
  <printOptions/>
  <pageMargins left="0.5902777777777778" right="0.2361111111111111" top="0.275" bottom="0.19652777777777777" header="0.275" footer="0.1569444444444444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R2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64" customWidth="1"/>
    <col min="2" max="2" width="6.25390625" style="64" customWidth="1"/>
    <col min="3" max="11" width="4.875" style="64" customWidth="1"/>
    <col min="12" max="12" width="5.00390625" style="64" customWidth="1"/>
    <col min="13" max="17" width="4.875" style="64" customWidth="1"/>
    <col min="18" max="18" width="5.00390625" style="64" customWidth="1"/>
    <col min="19" max="16384" width="9.00390625" style="64" customWidth="1"/>
  </cols>
  <sheetData>
    <row r="1" spans="1:18" ht="27" customHeight="1">
      <c r="A1" s="55" t="s">
        <v>71</v>
      </c>
      <c r="B1" s="117" t="s">
        <v>31</v>
      </c>
      <c r="C1" s="117"/>
      <c r="D1" s="117"/>
      <c r="E1" s="117"/>
      <c r="F1" s="117"/>
      <c r="G1" s="117"/>
      <c r="H1" s="56" t="s">
        <v>3</v>
      </c>
      <c r="I1" s="57">
        <v>4</v>
      </c>
      <c r="J1" s="58" t="s">
        <v>4</v>
      </c>
      <c r="K1" s="59">
        <v>2017</v>
      </c>
      <c r="L1" s="60" t="s">
        <v>5</v>
      </c>
      <c r="M1" s="61">
        <v>4</v>
      </c>
      <c r="N1" s="60" t="s">
        <v>0</v>
      </c>
      <c r="O1" s="61">
        <v>29</v>
      </c>
      <c r="P1" s="56" t="s">
        <v>6</v>
      </c>
      <c r="Q1" s="62" t="s">
        <v>7</v>
      </c>
      <c r="R1" s="63" t="s">
        <v>8</v>
      </c>
    </row>
    <row r="2" ht="5.25" customHeight="1"/>
    <row r="3" spans="1:18" s="4" customFormat="1" ht="18.75" customHeight="1">
      <c r="A3" s="51" t="s">
        <v>54</v>
      </c>
      <c r="K3" s="118" t="s">
        <v>9</v>
      </c>
      <c r="L3" s="118"/>
      <c r="M3" s="119" t="s">
        <v>10</v>
      </c>
      <c r="N3" s="119"/>
      <c r="O3" s="119"/>
      <c r="P3" s="119"/>
      <c r="Q3" s="119"/>
      <c r="R3" s="23" t="s">
        <v>11</v>
      </c>
    </row>
    <row r="4" spans="1:18" ht="18.75" customHeight="1">
      <c r="A4" s="66"/>
      <c r="B4" s="67">
        <v>3</v>
      </c>
      <c r="C4" s="68" t="s">
        <v>1</v>
      </c>
      <c r="E4" s="78" t="s">
        <v>32</v>
      </c>
      <c r="F4" s="78"/>
      <c r="G4" s="79" t="s">
        <v>12</v>
      </c>
      <c r="H4" s="79"/>
      <c r="I4" s="80">
        <v>0.4166666666666667</v>
      </c>
      <c r="J4" s="80"/>
      <c r="K4" s="81" t="s">
        <v>13</v>
      </c>
      <c r="L4" s="81"/>
      <c r="M4" s="80">
        <v>0.49027777777777776</v>
      </c>
      <c r="N4" s="80"/>
      <c r="O4" s="81" t="s">
        <v>14</v>
      </c>
      <c r="P4" s="81"/>
      <c r="Q4" s="82">
        <f>SUM(M4-I4)</f>
        <v>0.07361111111111107</v>
      </c>
      <c r="R4" s="82"/>
    </row>
    <row r="5" spans="8:18" ht="7.5" customHeight="1">
      <c r="H5" s="69"/>
      <c r="I5" s="69"/>
      <c r="J5" s="70"/>
      <c r="K5" s="71"/>
      <c r="L5" s="71"/>
      <c r="M5" s="70"/>
      <c r="N5" s="70"/>
      <c r="O5" s="71"/>
      <c r="P5" s="71"/>
      <c r="Q5" s="70"/>
      <c r="R5" s="70"/>
    </row>
    <row r="6" spans="1:18" s="4" customFormat="1" ht="21" customHeight="1">
      <c r="A6" s="74" t="s">
        <v>36</v>
      </c>
      <c r="B6" s="75"/>
      <c r="C6" s="1" t="s">
        <v>15</v>
      </c>
      <c r="D6" s="2" t="s">
        <v>16</v>
      </c>
      <c r="E6" s="3" t="s">
        <v>17</v>
      </c>
      <c r="F6" s="1" t="s">
        <v>18</v>
      </c>
      <c r="G6" s="2" t="s">
        <v>19</v>
      </c>
      <c r="H6" s="3" t="s">
        <v>20</v>
      </c>
      <c r="I6" s="1" t="s">
        <v>21</v>
      </c>
      <c r="J6" s="2" t="s">
        <v>22</v>
      </c>
      <c r="K6" s="3" t="s">
        <v>23</v>
      </c>
      <c r="L6" s="20" t="s">
        <v>37</v>
      </c>
      <c r="M6" s="13" t="s">
        <v>38</v>
      </c>
      <c r="N6" s="14" t="s">
        <v>39</v>
      </c>
      <c r="O6" s="20" t="s">
        <v>40</v>
      </c>
      <c r="P6" s="13" t="s">
        <v>41</v>
      </c>
      <c r="Q6" s="14" t="s">
        <v>42</v>
      </c>
      <c r="R6" s="15" t="s">
        <v>24</v>
      </c>
    </row>
    <row r="7" spans="1:18" ht="27.75" customHeight="1">
      <c r="A7" s="115" t="s">
        <v>201</v>
      </c>
      <c r="B7" s="116"/>
      <c r="C7" s="24">
        <v>1</v>
      </c>
      <c r="D7" s="25">
        <v>0</v>
      </c>
      <c r="E7" s="25">
        <v>0</v>
      </c>
      <c r="F7" s="24">
        <v>0</v>
      </c>
      <c r="G7" s="25">
        <v>0</v>
      </c>
      <c r="H7" s="33">
        <v>0</v>
      </c>
      <c r="I7" s="24">
        <v>0</v>
      </c>
      <c r="J7" s="25">
        <v>0</v>
      </c>
      <c r="K7" s="26">
        <v>0</v>
      </c>
      <c r="L7" s="24"/>
      <c r="M7" s="25" t="s">
        <v>59</v>
      </c>
      <c r="N7" s="26"/>
      <c r="O7" s="24"/>
      <c r="P7" s="25" t="s">
        <v>59</v>
      </c>
      <c r="Q7" s="26"/>
      <c r="R7" s="22">
        <f>SUM(C7:Q7)</f>
        <v>1</v>
      </c>
    </row>
    <row r="8" spans="1:18" ht="27.75" customHeight="1">
      <c r="A8" s="115" t="s">
        <v>176</v>
      </c>
      <c r="B8" s="116"/>
      <c r="C8" s="24">
        <v>0</v>
      </c>
      <c r="D8" s="25">
        <v>0</v>
      </c>
      <c r="E8" s="25">
        <v>0</v>
      </c>
      <c r="F8" s="24">
        <v>0</v>
      </c>
      <c r="G8" s="25">
        <v>0</v>
      </c>
      <c r="H8" s="33">
        <v>0</v>
      </c>
      <c r="I8" s="24">
        <v>0</v>
      </c>
      <c r="J8" s="25">
        <v>3</v>
      </c>
      <c r="K8" s="26" t="s">
        <v>30</v>
      </c>
      <c r="L8" s="24"/>
      <c r="M8" s="25"/>
      <c r="N8" s="26"/>
      <c r="O8" s="24"/>
      <c r="P8" s="25"/>
      <c r="Q8" s="26"/>
      <c r="R8" s="22">
        <f>SUM(C8:Q8)</f>
        <v>3</v>
      </c>
    </row>
    <row r="9" spans="1:18" ht="21" customHeight="1">
      <c r="A9" s="74" t="s">
        <v>169</v>
      </c>
      <c r="B9" s="75"/>
      <c r="C9" s="107" t="s">
        <v>25</v>
      </c>
      <c r="D9" s="108"/>
      <c r="E9" s="108"/>
      <c r="F9" s="108"/>
      <c r="G9" s="108"/>
      <c r="H9" s="109"/>
      <c r="I9" s="110" t="s">
        <v>26</v>
      </c>
      <c r="J9" s="111"/>
      <c r="K9" s="112" t="s">
        <v>27</v>
      </c>
      <c r="L9" s="113"/>
      <c r="M9" s="114" t="s">
        <v>33</v>
      </c>
      <c r="N9" s="113"/>
      <c r="O9" s="110" t="s">
        <v>34</v>
      </c>
      <c r="P9" s="108"/>
      <c r="Q9" s="108"/>
      <c r="R9" s="111"/>
    </row>
    <row r="10" spans="1:18" ht="16.5" customHeight="1">
      <c r="A10" s="97" t="str">
        <f>A7</f>
        <v>須磨翔風</v>
      </c>
      <c r="B10" s="105"/>
      <c r="C10" s="34" t="s">
        <v>35</v>
      </c>
      <c r="D10" s="101" t="s">
        <v>202</v>
      </c>
      <c r="E10" s="102"/>
      <c r="F10" s="30">
        <v>4</v>
      </c>
      <c r="G10" s="103"/>
      <c r="H10" s="104"/>
      <c r="I10" s="88" t="s">
        <v>203</v>
      </c>
      <c r="J10" s="88"/>
      <c r="K10" s="88"/>
      <c r="L10" s="104"/>
      <c r="M10" s="88"/>
      <c r="N10" s="104"/>
      <c r="O10" s="88" t="s">
        <v>83</v>
      </c>
      <c r="P10" s="104"/>
      <c r="Q10" s="87"/>
      <c r="R10" s="88"/>
    </row>
    <row r="11" spans="1:18" ht="16.5" customHeight="1">
      <c r="A11" s="97"/>
      <c r="B11" s="105"/>
      <c r="C11" s="35">
        <v>2</v>
      </c>
      <c r="D11" s="89"/>
      <c r="E11" s="90"/>
      <c r="F11" s="31">
        <v>5</v>
      </c>
      <c r="G11" s="91"/>
      <c r="H11" s="92"/>
      <c r="I11" s="93"/>
      <c r="J11" s="93"/>
      <c r="K11" s="93"/>
      <c r="L11" s="92"/>
      <c r="M11" s="93"/>
      <c r="N11" s="92"/>
      <c r="O11" s="93" t="s">
        <v>53</v>
      </c>
      <c r="P11" s="92"/>
      <c r="Q11" s="94"/>
      <c r="R11" s="93"/>
    </row>
    <row r="12" spans="1:18" ht="16.5" customHeight="1">
      <c r="A12" s="99"/>
      <c r="B12" s="106"/>
      <c r="C12" s="36">
        <v>3</v>
      </c>
      <c r="D12" s="83"/>
      <c r="E12" s="84"/>
      <c r="F12" s="32">
        <v>6</v>
      </c>
      <c r="G12" s="85"/>
      <c r="H12" s="86"/>
      <c r="I12" s="77"/>
      <c r="J12" s="77"/>
      <c r="K12" s="77"/>
      <c r="L12" s="86"/>
      <c r="M12" s="77"/>
      <c r="N12" s="86"/>
      <c r="O12" s="77"/>
      <c r="P12" s="86"/>
      <c r="Q12" s="76"/>
      <c r="R12" s="77"/>
    </row>
    <row r="13" spans="1:18" ht="16.5" customHeight="1">
      <c r="A13" s="95" t="str">
        <f>A8</f>
        <v>報徳学園</v>
      </c>
      <c r="B13" s="96"/>
      <c r="C13" s="34" t="s">
        <v>35</v>
      </c>
      <c r="D13" s="101" t="s">
        <v>204</v>
      </c>
      <c r="E13" s="102"/>
      <c r="F13" s="30">
        <v>4</v>
      </c>
      <c r="G13" s="103"/>
      <c r="H13" s="104"/>
      <c r="I13" s="88" t="s">
        <v>205</v>
      </c>
      <c r="J13" s="88"/>
      <c r="K13" s="88"/>
      <c r="L13" s="104"/>
      <c r="M13" s="88"/>
      <c r="N13" s="104"/>
      <c r="O13" s="88" t="s">
        <v>84</v>
      </c>
      <c r="P13" s="104"/>
      <c r="Q13" s="87"/>
      <c r="R13" s="88"/>
    </row>
    <row r="14" spans="1:18" ht="16.5" customHeight="1">
      <c r="A14" s="97"/>
      <c r="B14" s="98"/>
      <c r="C14" s="35">
        <v>2</v>
      </c>
      <c r="D14" s="89" t="s">
        <v>64</v>
      </c>
      <c r="E14" s="90"/>
      <c r="F14" s="31">
        <v>5</v>
      </c>
      <c r="G14" s="91"/>
      <c r="H14" s="92"/>
      <c r="I14" s="93"/>
      <c r="J14" s="93"/>
      <c r="K14" s="93"/>
      <c r="L14" s="92"/>
      <c r="M14" s="93"/>
      <c r="N14" s="92"/>
      <c r="O14" s="93" t="s">
        <v>65</v>
      </c>
      <c r="P14" s="92"/>
      <c r="Q14" s="94"/>
      <c r="R14" s="93"/>
    </row>
    <row r="15" spans="1:18" ht="16.5" customHeight="1">
      <c r="A15" s="99"/>
      <c r="B15" s="100"/>
      <c r="C15" s="36">
        <v>3</v>
      </c>
      <c r="D15" s="83"/>
      <c r="E15" s="84"/>
      <c r="F15" s="32">
        <v>6</v>
      </c>
      <c r="G15" s="85"/>
      <c r="H15" s="86"/>
      <c r="I15" s="77"/>
      <c r="J15" s="77"/>
      <c r="K15" s="77"/>
      <c r="L15" s="86"/>
      <c r="M15" s="77"/>
      <c r="N15" s="86"/>
      <c r="O15" s="77"/>
      <c r="P15" s="86"/>
      <c r="Q15" s="76"/>
      <c r="R15" s="77"/>
    </row>
    <row r="16" spans="9:18" ht="11.25" customHeight="1">
      <c r="I16" s="72"/>
      <c r="J16" s="73"/>
      <c r="K16" s="72"/>
      <c r="L16" s="72"/>
      <c r="M16" s="72"/>
      <c r="N16" s="72"/>
      <c r="O16" s="72"/>
      <c r="P16" s="72"/>
      <c r="Q16" s="72"/>
      <c r="R16" s="72"/>
    </row>
    <row r="17" spans="1:18" ht="18.75" customHeight="1">
      <c r="A17" s="66"/>
      <c r="B17" s="67">
        <v>3</v>
      </c>
      <c r="C17" s="68" t="s">
        <v>1</v>
      </c>
      <c r="E17" s="78" t="s">
        <v>60</v>
      </c>
      <c r="F17" s="78"/>
      <c r="G17" s="79" t="s">
        <v>12</v>
      </c>
      <c r="H17" s="79"/>
      <c r="I17" s="80">
        <v>0.5222222222222223</v>
      </c>
      <c r="J17" s="80"/>
      <c r="K17" s="81" t="s">
        <v>13</v>
      </c>
      <c r="L17" s="81"/>
      <c r="M17" s="80">
        <v>0.6375</v>
      </c>
      <c r="N17" s="80"/>
      <c r="O17" s="81" t="s">
        <v>14</v>
      </c>
      <c r="P17" s="81"/>
      <c r="Q17" s="82">
        <f>SUM(M17-I17)</f>
        <v>0.1152777777777777</v>
      </c>
      <c r="R17" s="82"/>
    </row>
    <row r="18" spans="8:18" ht="7.5" customHeight="1">
      <c r="H18" s="69"/>
      <c r="I18" s="69"/>
      <c r="J18" s="70"/>
      <c r="K18" s="71"/>
      <c r="L18" s="71"/>
      <c r="M18" s="70"/>
      <c r="N18" s="70"/>
      <c r="O18" s="71"/>
      <c r="P18" s="71"/>
      <c r="Q18" s="70"/>
      <c r="R18" s="70"/>
    </row>
    <row r="19" spans="1:18" s="4" customFormat="1" ht="21" customHeight="1">
      <c r="A19" s="74" t="s">
        <v>36</v>
      </c>
      <c r="B19" s="75"/>
      <c r="C19" s="1" t="s">
        <v>15</v>
      </c>
      <c r="D19" s="2" t="s">
        <v>16</v>
      </c>
      <c r="E19" s="3" t="s">
        <v>17</v>
      </c>
      <c r="F19" s="1" t="s">
        <v>18</v>
      </c>
      <c r="G19" s="2" t="s">
        <v>19</v>
      </c>
      <c r="H19" s="3" t="s">
        <v>20</v>
      </c>
      <c r="I19" s="1" t="s">
        <v>21</v>
      </c>
      <c r="J19" s="2" t="s">
        <v>22</v>
      </c>
      <c r="K19" s="3" t="s">
        <v>23</v>
      </c>
      <c r="L19" s="20" t="s">
        <v>37</v>
      </c>
      <c r="M19" s="13" t="s">
        <v>38</v>
      </c>
      <c r="N19" s="14" t="s">
        <v>39</v>
      </c>
      <c r="O19" s="20" t="s">
        <v>40</v>
      </c>
      <c r="P19" s="13" t="s">
        <v>41</v>
      </c>
      <c r="Q19" s="14" t="s">
        <v>42</v>
      </c>
      <c r="R19" s="15" t="s">
        <v>24</v>
      </c>
    </row>
    <row r="20" spans="1:18" ht="27.75" customHeight="1">
      <c r="A20" s="115" t="s">
        <v>206</v>
      </c>
      <c r="B20" s="116"/>
      <c r="C20" s="24">
        <v>1</v>
      </c>
      <c r="D20" s="25">
        <v>0</v>
      </c>
      <c r="E20" s="25">
        <v>0</v>
      </c>
      <c r="F20" s="24">
        <v>0</v>
      </c>
      <c r="G20" s="25">
        <v>0</v>
      </c>
      <c r="H20" s="33">
        <v>0</v>
      </c>
      <c r="I20" s="24">
        <v>0</v>
      </c>
      <c r="J20" s="25">
        <v>0</v>
      </c>
      <c r="K20" s="26">
        <v>0</v>
      </c>
      <c r="L20" s="24"/>
      <c r="M20" s="25" t="s">
        <v>59</v>
      </c>
      <c r="N20" s="26"/>
      <c r="O20" s="24"/>
      <c r="P20" s="25" t="s">
        <v>59</v>
      </c>
      <c r="Q20" s="26"/>
      <c r="R20" s="22">
        <f>SUM(C20:Q20)</f>
        <v>1</v>
      </c>
    </row>
    <row r="21" spans="1:18" ht="27.75" customHeight="1">
      <c r="A21" s="115" t="s">
        <v>216</v>
      </c>
      <c r="B21" s="116"/>
      <c r="C21" s="24">
        <v>0</v>
      </c>
      <c r="D21" s="25">
        <v>0</v>
      </c>
      <c r="E21" s="25">
        <v>0</v>
      </c>
      <c r="F21" s="24">
        <v>0</v>
      </c>
      <c r="G21" s="25">
        <v>1</v>
      </c>
      <c r="H21" s="33">
        <v>1</v>
      </c>
      <c r="I21" s="24">
        <v>0</v>
      </c>
      <c r="J21" s="25">
        <v>0</v>
      </c>
      <c r="K21" s="26" t="s">
        <v>30</v>
      </c>
      <c r="L21" s="24"/>
      <c r="M21" s="25"/>
      <c r="N21" s="26"/>
      <c r="O21" s="24"/>
      <c r="P21" s="25"/>
      <c r="Q21" s="26"/>
      <c r="R21" s="22">
        <f>SUM(C21:Q21)</f>
        <v>2</v>
      </c>
    </row>
    <row r="22" spans="1:18" ht="21" customHeight="1">
      <c r="A22" s="74" t="s">
        <v>169</v>
      </c>
      <c r="B22" s="75"/>
      <c r="C22" s="107" t="s">
        <v>25</v>
      </c>
      <c r="D22" s="108"/>
      <c r="E22" s="108"/>
      <c r="F22" s="108"/>
      <c r="G22" s="108"/>
      <c r="H22" s="109"/>
      <c r="I22" s="110" t="s">
        <v>26</v>
      </c>
      <c r="J22" s="111"/>
      <c r="K22" s="112" t="s">
        <v>27</v>
      </c>
      <c r="L22" s="113"/>
      <c r="M22" s="114" t="s">
        <v>33</v>
      </c>
      <c r="N22" s="113"/>
      <c r="O22" s="110" t="s">
        <v>34</v>
      </c>
      <c r="P22" s="108"/>
      <c r="Q22" s="108"/>
      <c r="R22" s="111"/>
    </row>
    <row r="23" spans="1:18" ht="16.5" customHeight="1">
      <c r="A23" s="97" t="str">
        <f>A20</f>
        <v>尼崎小田</v>
      </c>
      <c r="B23" s="105"/>
      <c r="C23" s="34" t="s">
        <v>35</v>
      </c>
      <c r="D23" s="101" t="s">
        <v>207</v>
      </c>
      <c r="E23" s="102"/>
      <c r="F23" s="30">
        <v>4</v>
      </c>
      <c r="G23" s="103" t="s">
        <v>86</v>
      </c>
      <c r="H23" s="104"/>
      <c r="I23" s="88"/>
      <c r="J23" s="88"/>
      <c r="K23" s="88"/>
      <c r="L23" s="104"/>
      <c r="M23" s="88"/>
      <c r="N23" s="104"/>
      <c r="O23" s="88" t="s">
        <v>87</v>
      </c>
      <c r="P23" s="104"/>
      <c r="Q23" s="87"/>
      <c r="R23" s="88"/>
    </row>
    <row r="24" spans="1:18" ht="16.5" customHeight="1">
      <c r="A24" s="97"/>
      <c r="B24" s="105"/>
      <c r="C24" s="35">
        <v>2</v>
      </c>
      <c r="D24" s="89" t="s">
        <v>86</v>
      </c>
      <c r="E24" s="90"/>
      <c r="F24" s="31">
        <v>5</v>
      </c>
      <c r="G24" s="91"/>
      <c r="H24" s="92"/>
      <c r="I24" s="93"/>
      <c r="J24" s="93"/>
      <c r="K24" s="93"/>
      <c r="L24" s="92"/>
      <c r="M24" s="93"/>
      <c r="N24" s="92"/>
      <c r="O24" s="93"/>
      <c r="P24" s="92"/>
      <c r="Q24" s="94"/>
      <c r="R24" s="93"/>
    </row>
    <row r="25" spans="1:18" ht="16.5" customHeight="1">
      <c r="A25" s="99"/>
      <c r="B25" s="106"/>
      <c r="C25" s="36">
        <v>3</v>
      </c>
      <c r="D25" s="83" t="s">
        <v>85</v>
      </c>
      <c r="E25" s="84"/>
      <c r="F25" s="32">
        <v>6</v>
      </c>
      <c r="G25" s="85"/>
      <c r="H25" s="86"/>
      <c r="I25" s="77"/>
      <c r="J25" s="77"/>
      <c r="K25" s="77"/>
      <c r="L25" s="86"/>
      <c r="M25" s="77"/>
      <c r="N25" s="86"/>
      <c r="O25" s="77"/>
      <c r="P25" s="86"/>
      <c r="Q25" s="76"/>
      <c r="R25" s="77"/>
    </row>
    <row r="26" spans="1:18" ht="16.5" customHeight="1">
      <c r="A26" s="95" t="str">
        <f>A21</f>
        <v>神戸国際大附</v>
      </c>
      <c r="B26" s="96"/>
      <c r="C26" s="34" t="s">
        <v>35</v>
      </c>
      <c r="D26" s="101" t="s">
        <v>208</v>
      </c>
      <c r="E26" s="102"/>
      <c r="F26" s="30">
        <v>4</v>
      </c>
      <c r="G26" s="103"/>
      <c r="H26" s="104"/>
      <c r="I26" s="88"/>
      <c r="J26" s="88"/>
      <c r="K26" s="88"/>
      <c r="L26" s="104"/>
      <c r="M26" s="88" t="s">
        <v>80</v>
      </c>
      <c r="N26" s="104"/>
      <c r="O26" s="88"/>
      <c r="P26" s="104"/>
      <c r="Q26" s="87"/>
      <c r="R26" s="88"/>
    </row>
    <row r="27" spans="1:18" ht="16.5" customHeight="1">
      <c r="A27" s="97"/>
      <c r="B27" s="98"/>
      <c r="C27" s="35">
        <v>2</v>
      </c>
      <c r="D27" s="89" t="s">
        <v>79</v>
      </c>
      <c r="E27" s="90"/>
      <c r="F27" s="31">
        <v>5</v>
      </c>
      <c r="G27" s="91"/>
      <c r="H27" s="92"/>
      <c r="I27" s="93"/>
      <c r="J27" s="93"/>
      <c r="K27" s="93"/>
      <c r="L27" s="92"/>
      <c r="M27" s="93" t="s">
        <v>88</v>
      </c>
      <c r="N27" s="92"/>
      <c r="O27" s="93"/>
      <c r="P27" s="92"/>
      <c r="Q27" s="94"/>
      <c r="R27" s="93"/>
    </row>
    <row r="28" spans="1:18" ht="16.5" customHeight="1">
      <c r="A28" s="99"/>
      <c r="B28" s="100"/>
      <c r="C28" s="36">
        <v>3</v>
      </c>
      <c r="D28" s="83"/>
      <c r="E28" s="84"/>
      <c r="F28" s="32">
        <v>6</v>
      </c>
      <c r="G28" s="85"/>
      <c r="H28" s="86"/>
      <c r="I28" s="77"/>
      <c r="J28" s="77"/>
      <c r="K28" s="77"/>
      <c r="L28" s="86"/>
      <c r="M28" s="77"/>
      <c r="N28" s="86"/>
      <c r="O28" s="77"/>
      <c r="P28" s="86"/>
      <c r="Q28" s="76"/>
      <c r="R28" s="77"/>
    </row>
    <row r="29" spans="9:18" ht="11.25" customHeight="1">
      <c r="I29" s="72"/>
      <c r="J29" s="73"/>
      <c r="K29" s="72"/>
      <c r="L29" s="72"/>
      <c r="M29" s="72"/>
      <c r="N29" s="72"/>
      <c r="O29" s="72"/>
      <c r="P29" s="72"/>
      <c r="Q29" s="72"/>
      <c r="R29" s="72"/>
    </row>
  </sheetData>
  <sheetProtection/>
  <mergeCells count="123">
    <mergeCell ref="B1:G1"/>
    <mergeCell ref="K3:L3"/>
    <mergeCell ref="M3:Q3"/>
    <mergeCell ref="E4:F4"/>
    <mergeCell ref="G4:H4"/>
    <mergeCell ref="I4:J4"/>
    <mergeCell ref="K4:L4"/>
    <mergeCell ref="M4:N4"/>
    <mergeCell ref="O4:P4"/>
    <mergeCell ref="Q4:R4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</mergeCells>
  <conditionalFormatting sqref="R7">
    <cfRule type="expression" priority="35" dxfId="305" stopIfTrue="1">
      <formula>$R7&gt;$R8</formula>
    </cfRule>
  </conditionalFormatting>
  <conditionalFormatting sqref="R8">
    <cfRule type="expression" priority="36" dxfId="305" stopIfTrue="1">
      <formula>$R8&gt;$R7</formula>
    </cfRule>
  </conditionalFormatting>
  <conditionalFormatting sqref="L7:L8">
    <cfRule type="cellIs" priority="37" dxfId="305" operator="greaterThan" stopIfTrue="1">
      <formula>0</formula>
    </cfRule>
  </conditionalFormatting>
  <conditionalFormatting sqref="M7:N8">
    <cfRule type="cellIs" priority="38" dxfId="305" operator="greaterThan" stopIfTrue="1">
      <formula>0</formula>
    </cfRule>
  </conditionalFormatting>
  <conditionalFormatting sqref="O7:O8">
    <cfRule type="cellIs" priority="39" dxfId="305" operator="greaterThan" stopIfTrue="1">
      <formula>0</formula>
    </cfRule>
  </conditionalFormatting>
  <conditionalFormatting sqref="P7:Q8">
    <cfRule type="cellIs" priority="40" dxfId="305" operator="greaterThan" stopIfTrue="1">
      <formula>0</formula>
    </cfRule>
  </conditionalFormatting>
  <conditionalFormatting sqref="E7:E8">
    <cfRule type="cellIs" priority="29" dxfId="305" operator="greaterThan" stopIfTrue="1">
      <formula>0</formula>
    </cfRule>
  </conditionalFormatting>
  <conditionalFormatting sqref="A7:B7">
    <cfRule type="expression" priority="33" dxfId="305" stopIfTrue="1">
      <formula>$R7&gt;$R8</formula>
    </cfRule>
  </conditionalFormatting>
  <conditionalFormatting sqref="A8:B8">
    <cfRule type="expression" priority="34" dxfId="305" stopIfTrue="1">
      <formula>$R7&lt;$R8</formula>
    </cfRule>
  </conditionalFormatting>
  <conditionalFormatting sqref="G7:G8">
    <cfRule type="cellIs" priority="28" dxfId="305" operator="greaterThan" stopIfTrue="1">
      <formula>0</formula>
    </cfRule>
  </conditionalFormatting>
  <conditionalFormatting sqref="J7:K7 J8">
    <cfRule type="cellIs" priority="27" dxfId="305" operator="greaterThan" stopIfTrue="1">
      <formula>0</formula>
    </cfRule>
  </conditionalFormatting>
  <conditionalFormatting sqref="I7:I8">
    <cfRule type="cellIs" priority="26" dxfId="305" operator="greaterThan" stopIfTrue="1">
      <formula>0</formula>
    </cfRule>
  </conditionalFormatting>
  <conditionalFormatting sqref="C7:D8 F7:F8">
    <cfRule type="cellIs" priority="30" dxfId="305" operator="greaterThan" stopIfTrue="1">
      <formula>0</formula>
    </cfRule>
  </conditionalFormatting>
  <conditionalFormatting sqref="H7:H8">
    <cfRule type="expression" priority="31" dxfId="6" stopIfTrue="1">
      <formula>H7=""</formula>
    </cfRule>
    <cfRule type="expression" priority="32" dxfId="305" stopIfTrue="1">
      <formula>H7&gt;0</formula>
    </cfRule>
  </conditionalFormatting>
  <conditionalFormatting sqref="K8">
    <cfRule type="cellIs" priority="25" dxfId="305" operator="greaterThan" stopIfTrue="1">
      <formula>0</formula>
    </cfRule>
  </conditionalFormatting>
  <conditionalFormatting sqref="I11:J12 I14:N15 G10:H15 D11:E12 D14:E15 K10:R12 K13:N13">
    <cfRule type="cellIs" priority="24" dxfId="6" operator="lessThan" stopIfTrue="1">
      <formula>"""0"""</formula>
    </cfRule>
  </conditionalFormatting>
  <conditionalFormatting sqref="O13:R13 O15:R15 Q14:R14">
    <cfRule type="cellIs" priority="23" dxfId="6" operator="lessThan" stopIfTrue="1">
      <formula>"""0"""</formula>
    </cfRule>
  </conditionalFormatting>
  <conditionalFormatting sqref="O14:P14">
    <cfRule type="cellIs" priority="22" dxfId="6" operator="lessThan" stopIfTrue="1">
      <formula>"""0"""</formula>
    </cfRule>
  </conditionalFormatting>
  <conditionalFormatting sqref="R20">
    <cfRule type="expression" priority="14" dxfId="305" stopIfTrue="1">
      <formula>$R20&gt;$R21</formula>
    </cfRule>
  </conditionalFormatting>
  <conditionalFormatting sqref="R21">
    <cfRule type="expression" priority="15" dxfId="305" stopIfTrue="1">
      <formula>$R21&gt;$R20</formula>
    </cfRule>
  </conditionalFormatting>
  <conditionalFormatting sqref="L20:L21">
    <cfRule type="cellIs" priority="16" dxfId="305" operator="greaterThan" stopIfTrue="1">
      <formula>0</formula>
    </cfRule>
  </conditionalFormatting>
  <conditionalFormatting sqref="M20:N21">
    <cfRule type="cellIs" priority="17" dxfId="305" operator="greaterThan" stopIfTrue="1">
      <formula>0</formula>
    </cfRule>
  </conditionalFormatting>
  <conditionalFormatting sqref="O20:O21">
    <cfRule type="cellIs" priority="18" dxfId="305" operator="greaterThan" stopIfTrue="1">
      <formula>0</formula>
    </cfRule>
  </conditionalFormatting>
  <conditionalFormatting sqref="P20:Q21">
    <cfRule type="cellIs" priority="19" dxfId="305" operator="greaterThan" stopIfTrue="1">
      <formula>0</formula>
    </cfRule>
  </conditionalFormatting>
  <conditionalFormatting sqref="E20:E21">
    <cfRule type="cellIs" priority="8" dxfId="305" operator="greaterThan" stopIfTrue="1">
      <formula>0</formula>
    </cfRule>
  </conditionalFormatting>
  <conditionalFormatting sqref="A20:B20">
    <cfRule type="expression" priority="12" dxfId="305" stopIfTrue="1">
      <formula>$R20&gt;$R21</formula>
    </cfRule>
  </conditionalFormatting>
  <conditionalFormatting sqref="A21:B21">
    <cfRule type="expression" priority="13" dxfId="305" stopIfTrue="1">
      <formula>$R20&lt;$R21</formula>
    </cfRule>
  </conditionalFormatting>
  <conditionalFormatting sqref="G20:G21">
    <cfRule type="cellIs" priority="7" dxfId="305" operator="greaterThan" stopIfTrue="1">
      <formula>0</formula>
    </cfRule>
  </conditionalFormatting>
  <conditionalFormatting sqref="J20:K20 J21">
    <cfRule type="cellIs" priority="6" dxfId="305" operator="greaterThan" stopIfTrue="1">
      <formula>0</formula>
    </cfRule>
  </conditionalFormatting>
  <conditionalFormatting sqref="I20:I21">
    <cfRule type="cellIs" priority="5" dxfId="305" operator="greaterThan" stopIfTrue="1">
      <formula>0</formula>
    </cfRule>
  </conditionalFormatting>
  <conditionalFormatting sqref="C20:D21 F20:F21">
    <cfRule type="cellIs" priority="9" dxfId="305" operator="greaterThan" stopIfTrue="1">
      <formula>0</formula>
    </cfRule>
  </conditionalFormatting>
  <conditionalFormatting sqref="H20:H21">
    <cfRule type="expression" priority="10" dxfId="6" stopIfTrue="1">
      <formula>H20=""</formula>
    </cfRule>
    <cfRule type="expression" priority="11" dxfId="305" stopIfTrue="1">
      <formula>H20&gt;0</formula>
    </cfRule>
  </conditionalFormatting>
  <conditionalFormatting sqref="K21">
    <cfRule type="cellIs" priority="4" dxfId="305" operator="greaterThan" stopIfTrue="1">
      <formula>0</formula>
    </cfRule>
  </conditionalFormatting>
  <conditionalFormatting sqref="I24:J25 I27:N28 G23:H28 D24:E25 D27:E28 K23:R25 K26:N26">
    <cfRule type="cellIs" priority="3" dxfId="6" operator="lessThan" stopIfTrue="1">
      <formula>"""0"""</formula>
    </cfRule>
  </conditionalFormatting>
  <conditionalFormatting sqref="O26:R26 O28:R28 Q27:R27">
    <cfRule type="cellIs" priority="2" dxfId="6" operator="lessThan" stopIfTrue="1">
      <formula>"""0"""</formula>
    </cfRule>
  </conditionalFormatting>
  <conditionalFormatting sqref="O27:P27">
    <cfRule type="cellIs" priority="1" dxfId="6" operator="lessThan" stopIfTrue="1">
      <formula>"""0"""</formula>
    </cfRule>
  </conditionalFormatting>
  <conditionalFormatting sqref="A23:B23 A10:B10">
    <cfRule type="expression" priority="140" dxfId="305" stopIfTrue="1">
      <formula>$R7&gt;$R8</formula>
    </cfRule>
  </conditionalFormatting>
  <conditionalFormatting sqref="A25:B25 A12:B12">
    <cfRule type="expression" priority="141" dxfId="305" stopIfTrue="1">
      <formula>'4.29'!#REF!&gt;$R9</formula>
    </cfRule>
  </conditionalFormatting>
  <conditionalFormatting sqref="A24:B24 A11:B11">
    <cfRule type="expression" priority="142" dxfId="305" stopIfTrue="1">
      <formula>$R8&gt;'4.29'!#REF!</formula>
    </cfRule>
  </conditionalFormatting>
  <conditionalFormatting sqref="A26:B26 A13:B13">
    <cfRule type="expression" priority="143" dxfId="305" stopIfTrue="1">
      <formula>$R7&lt;$R8</formula>
    </cfRule>
  </conditionalFormatting>
  <conditionalFormatting sqref="A28:B28 A15:B15">
    <cfRule type="expression" priority="144" dxfId="305" stopIfTrue="1">
      <formula>'4.29'!#REF!&lt;$R9</formula>
    </cfRule>
  </conditionalFormatting>
  <conditionalFormatting sqref="A27:B27 A14:B14">
    <cfRule type="expression" priority="145" dxfId="305" stopIfTrue="1">
      <formula>$R8&lt;'4.29'!#REF!</formula>
    </cfRule>
  </conditionalFormatting>
  <dataValidations count="4">
    <dataValidation type="list" allowBlank="1" showErrorMessage="1" sqref="B1:G1">
      <formula1>"年度 春季兵庫県高校野球大会,年度 秋季兵庫県高校野球大会,回全国高校野球選手権 兵庫大会,回全国高校野球選手権記念 兵庫大会,年度 春季兵庫県軟式野球大会,年度 秋季兵庫県軟式野球大会"</formula1>
      <formula2>0</formula2>
    </dataValidation>
    <dataValidation type="list" allowBlank="1" showErrorMessage="1" sqref="A4 A17">
      <formula1>"（東兵庫）,（西兵庫）"</formula1>
      <formula2>0</formula2>
    </dataValidation>
    <dataValidation type="list" allowBlank="1" showErrorMessage="1" sqref="C4 C17">
      <formula1>"回戦,戦,勝戦"</formula1>
      <formula2>0</formula2>
    </dataValidation>
    <dataValidation allowBlank="1" showErrorMessage="1" sqref="I1 M1 O1 I4:J4 M4:N4 C7:R8 I17:J17 M17:N17 C20:R21">
      <formula1>0</formula1>
      <formula2>0</formula2>
    </dataValidation>
  </dataValidations>
  <printOptions/>
  <pageMargins left="0.5902777777777778" right="0.2361111111111111" top="0.275" bottom="0.19652777777777777" header="0.275" footer="0.1569444444444444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R3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27" customHeight="1">
      <c r="A1" s="55" t="s">
        <v>58</v>
      </c>
      <c r="B1" s="117" t="s">
        <v>31</v>
      </c>
      <c r="C1" s="117"/>
      <c r="D1" s="117"/>
      <c r="E1" s="117"/>
      <c r="F1" s="117"/>
      <c r="G1" s="117"/>
      <c r="H1" s="56" t="s">
        <v>3</v>
      </c>
      <c r="I1" s="21">
        <v>5</v>
      </c>
      <c r="J1" s="6" t="s">
        <v>4</v>
      </c>
      <c r="K1" s="7">
        <v>2017</v>
      </c>
      <c r="L1" s="8" t="s">
        <v>5</v>
      </c>
      <c r="M1" s="27">
        <v>5</v>
      </c>
      <c r="N1" s="8" t="s">
        <v>0</v>
      </c>
      <c r="O1" s="27">
        <v>3</v>
      </c>
      <c r="P1" s="5" t="s">
        <v>6</v>
      </c>
      <c r="Q1" s="28" t="s">
        <v>45</v>
      </c>
      <c r="R1" s="9" t="s">
        <v>8</v>
      </c>
    </row>
    <row r="2" ht="5.25" customHeight="1"/>
    <row r="3" spans="1:18" ht="18.75" customHeight="1">
      <c r="A3" s="51" t="s">
        <v>54</v>
      </c>
      <c r="K3" s="118" t="s">
        <v>9</v>
      </c>
      <c r="L3" s="118"/>
      <c r="M3" s="119" t="s">
        <v>10</v>
      </c>
      <c r="N3" s="119"/>
      <c r="O3" s="119"/>
      <c r="P3" s="119"/>
      <c r="Q3" s="119"/>
      <c r="R3" s="23" t="s">
        <v>11</v>
      </c>
    </row>
    <row r="4" spans="1:18" ht="18.75" customHeight="1">
      <c r="A4" s="29"/>
      <c r="B4" s="19" t="s">
        <v>50</v>
      </c>
      <c r="C4" s="18" t="s">
        <v>2</v>
      </c>
      <c r="E4" s="120" t="s">
        <v>89</v>
      </c>
      <c r="F4" s="120"/>
      <c r="G4" s="121" t="s">
        <v>12</v>
      </c>
      <c r="H4" s="121"/>
      <c r="I4" s="122">
        <v>0.4159722222222222</v>
      </c>
      <c r="J4" s="122"/>
      <c r="K4" s="123" t="s">
        <v>13</v>
      </c>
      <c r="L4" s="123"/>
      <c r="M4" s="122">
        <v>0.5</v>
      </c>
      <c r="N4" s="122"/>
      <c r="O4" s="123" t="s">
        <v>14</v>
      </c>
      <c r="P4" s="123"/>
      <c r="Q4" s="124">
        <f>M4-I4</f>
        <v>0.08402777777777781</v>
      </c>
      <c r="R4" s="124"/>
    </row>
    <row r="5" spans="8:18" ht="7.5" customHeight="1">
      <c r="H5" s="10"/>
      <c r="I5" s="10"/>
      <c r="J5" s="11"/>
      <c r="K5" s="12"/>
      <c r="L5" s="12"/>
      <c r="M5" s="11"/>
      <c r="N5" s="11"/>
      <c r="O5" s="12"/>
      <c r="P5" s="12"/>
      <c r="Q5" s="11"/>
      <c r="R5" s="11"/>
    </row>
    <row r="6" spans="1:18" ht="21" customHeight="1">
      <c r="A6" s="74" t="s">
        <v>36</v>
      </c>
      <c r="B6" s="75"/>
      <c r="C6" s="1" t="s">
        <v>15</v>
      </c>
      <c r="D6" s="2" t="s">
        <v>16</v>
      </c>
      <c r="E6" s="3" t="s">
        <v>17</v>
      </c>
      <c r="F6" s="1" t="s">
        <v>18</v>
      </c>
      <c r="G6" s="2" t="s">
        <v>19</v>
      </c>
      <c r="H6" s="3" t="s">
        <v>20</v>
      </c>
      <c r="I6" s="1" t="s">
        <v>21</v>
      </c>
      <c r="J6" s="2" t="s">
        <v>22</v>
      </c>
      <c r="K6" s="3" t="s">
        <v>23</v>
      </c>
      <c r="L6" s="20" t="s">
        <v>37</v>
      </c>
      <c r="M6" s="13" t="s">
        <v>38</v>
      </c>
      <c r="N6" s="14" t="s">
        <v>39</v>
      </c>
      <c r="O6" s="20" t="s">
        <v>40</v>
      </c>
      <c r="P6" s="13" t="s">
        <v>41</v>
      </c>
      <c r="Q6" s="14" t="s">
        <v>42</v>
      </c>
      <c r="R6" s="15" t="s">
        <v>24</v>
      </c>
    </row>
    <row r="7" spans="1:18" ht="27.75" customHeight="1">
      <c r="A7" s="115" t="s">
        <v>129</v>
      </c>
      <c r="B7" s="116"/>
      <c r="C7" s="24">
        <v>0</v>
      </c>
      <c r="D7" s="25">
        <v>0</v>
      </c>
      <c r="E7" s="25">
        <v>0</v>
      </c>
      <c r="F7" s="24">
        <v>0</v>
      </c>
      <c r="G7" s="25">
        <v>0</v>
      </c>
      <c r="H7" s="33">
        <v>0</v>
      </c>
      <c r="I7" s="24">
        <v>0</v>
      </c>
      <c r="J7" s="25">
        <v>0</v>
      </c>
      <c r="K7" s="26">
        <v>0</v>
      </c>
      <c r="L7" s="24"/>
      <c r="M7" s="25"/>
      <c r="N7" s="26"/>
      <c r="O7" s="24"/>
      <c r="P7" s="25"/>
      <c r="Q7" s="26"/>
      <c r="R7" s="22">
        <f>SUM(C7:Q7)</f>
        <v>0</v>
      </c>
    </row>
    <row r="8" spans="1:18" ht="27.75" customHeight="1">
      <c r="A8" s="115" t="s">
        <v>48</v>
      </c>
      <c r="B8" s="116"/>
      <c r="C8" s="24">
        <v>1</v>
      </c>
      <c r="D8" s="25">
        <v>0</v>
      </c>
      <c r="E8" s="25">
        <v>2</v>
      </c>
      <c r="F8" s="24">
        <v>0</v>
      </c>
      <c r="G8" s="25">
        <v>0</v>
      </c>
      <c r="H8" s="33">
        <v>0</v>
      </c>
      <c r="I8" s="24">
        <v>0</v>
      </c>
      <c r="J8" s="25">
        <v>0</v>
      </c>
      <c r="K8" s="26" t="s">
        <v>90</v>
      </c>
      <c r="L8" s="24"/>
      <c r="M8" s="25"/>
      <c r="N8" s="26"/>
      <c r="O8" s="24"/>
      <c r="P8" s="25"/>
      <c r="Q8" s="26"/>
      <c r="R8" s="22">
        <f>SUM(C8:Q8)</f>
        <v>3</v>
      </c>
    </row>
    <row r="9" spans="1:18" ht="21" customHeight="1">
      <c r="A9" s="74" t="s">
        <v>209</v>
      </c>
      <c r="B9" s="75"/>
      <c r="C9" s="107" t="s">
        <v>25</v>
      </c>
      <c r="D9" s="108"/>
      <c r="E9" s="108"/>
      <c r="F9" s="108"/>
      <c r="G9" s="108"/>
      <c r="H9" s="109"/>
      <c r="I9" s="110" t="s">
        <v>26</v>
      </c>
      <c r="J9" s="111"/>
      <c r="K9" s="112" t="s">
        <v>27</v>
      </c>
      <c r="L9" s="113"/>
      <c r="M9" s="114" t="s">
        <v>33</v>
      </c>
      <c r="N9" s="113"/>
      <c r="O9" s="110" t="s">
        <v>34</v>
      </c>
      <c r="P9" s="108"/>
      <c r="Q9" s="108"/>
      <c r="R9" s="111"/>
    </row>
    <row r="10" spans="1:18" ht="16.5" customHeight="1">
      <c r="A10" s="97" t="str">
        <f>A7</f>
        <v>神戸国際大附</v>
      </c>
      <c r="B10" s="105"/>
      <c r="C10" s="34" t="s">
        <v>35</v>
      </c>
      <c r="D10" s="101" t="s">
        <v>91</v>
      </c>
      <c r="E10" s="102"/>
      <c r="F10" s="30">
        <v>4</v>
      </c>
      <c r="G10" s="103"/>
      <c r="H10" s="104"/>
      <c r="I10" s="88" t="s">
        <v>92</v>
      </c>
      <c r="J10" s="88"/>
      <c r="K10" s="88"/>
      <c r="L10" s="104"/>
      <c r="M10" s="88"/>
      <c r="N10" s="104"/>
      <c r="O10" s="88" t="s">
        <v>93</v>
      </c>
      <c r="P10" s="104"/>
      <c r="Q10" s="87"/>
      <c r="R10" s="88"/>
    </row>
    <row r="11" spans="1:18" ht="16.5" customHeight="1">
      <c r="A11" s="97"/>
      <c r="B11" s="105"/>
      <c r="C11" s="35">
        <v>2</v>
      </c>
      <c r="D11" s="89" t="s">
        <v>94</v>
      </c>
      <c r="E11" s="90"/>
      <c r="F11" s="31">
        <v>5</v>
      </c>
      <c r="G11" s="91"/>
      <c r="H11" s="92"/>
      <c r="I11" s="93" t="s">
        <v>95</v>
      </c>
      <c r="J11" s="93"/>
      <c r="K11" s="93"/>
      <c r="L11" s="92"/>
      <c r="M11" s="93"/>
      <c r="N11" s="92"/>
      <c r="O11" s="93"/>
      <c r="P11" s="92"/>
      <c r="Q11" s="94"/>
      <c r="R11" s="93"/>
    </row>
    <row r="12" spans="1:18" ht="16.5" customHeight="1">
      <c r="A12" s="99"/>
      <c r="B12" s="106"/>
      <c r="C12" s="36">
        <v>3</v>
      </c>
      <c r="D12" s="83"/>
      <c r="E12" s="84"/>
      <c r="F12" s="32">
        <v>6</v>
      </c>
      <c r="G12" s="85"/>
      <c r="H12" s="86"/>
      <c r="I12" s="77"/>
      <c r="J12" s="77"/>
      <c r="K12" s="77"/>
      <c r="L12" s="86"/>
      <c r="M12" s="77"/>
      <c r="N12" s="86"/>
      <c r="O12" s="77"/>
      <c r="P12" s="86"/>
      <c r="Q12" s="76"/>
      <c r="R12" s="77"/>
    </row>
    <row r="13" spans="1:18" ht="16.5" customHeight="1">
      <c r="A13" s="95" t="str">
        <f>A8</f>
        <v>明石商業</v>
      </c>
      <c r="B13" s="96"/>
      <c r="C13" s="34" t="s">
        <v>35</v>
      </c>
      <c r="D13" s="101" t="s">
        <v>96</v>
      </c>
      <c r="E13" s="102"/>
      <c r="F13" s="30">
        <v>4</v>
      </c>
      <c r="G13" s="103"/>
      <c r="H13" s="104"/>
      <c r="I13" s="88" t="s">
        <v>49</v>
      </c>
      <c r="J13" s="88"/>
      <c r="K13" s="88"/>
      <c r="L13" s="104"/>
      <c r="M13" s="88"/>
      <c r="N13" s="104"/>
      <c r="O13" s="88" t="s">
        <v>97</v>
      </c>
      <c r="P13" s="104"/>
      <c r="Q13" s="87"/>
      <c r="R13" s="88"/>
    </row>
    <row r="14" spans="1:18" ht="16.5" customHeight="1">
      <c r="A14" s="97"/>
      <c r="B14" s="98"/>
      <c r="C14" s="35">
        <v>2</v>
      </c>
      <c r="D14" s="89" t="s">
        <v>98</v>
      </c>
      <c r="E14" s="90"/>
      <c r="F14" s="31">
        <v>5</v>
      </c>
      <c r="G14" s="91"/>
      <c r="H14" s="92"/>
      <c r="I14" s="93"/>
      <c r="J14" s="93"/>
      <c r="K14" s="93"/>
      <c r="L14" s="92"/>
      <c r="M14" s="93"/>
      <c r="N14" s="92"/>
      <c r="O14" s="93" t="s">
        <v>99</v>
      </c>
      <c r="P14" s="92"/>
      <c r="Q14" s="94"/>
      <c r="R14" s="93"/>
    </row>
    <row r="15" spans="1:18" ht="16.5" customHeight="1">
      <c r="A15" s="99"/>
      <c r="B15" s="100"/>
      <c r="C15" s="36">
        <v>3</v>
      </c>
      <c r="D15" s="83"/>
      <c r="E15" s="84"/>
      <c r="F15" s="32">
        <v>6</v>
      </c>
      <c r="G15" s="85"/>
      <c r="H15" s="86"/>
      <c r="I15" s="77"/>
      <c r="J15" s="77"/>
      <c r="K15" s="77"/>
      <c r="L15" s="86"/>
      <c r="M15" s="77"/>
      <c r="N15" s="86"/>
      <c r="O15" s="77"/>
      <c r="P15" s="86"/>
      <c r="Q15" s="76"/>
      <c r="R15" s="77"/>
    </row>
    <row r="16" spans="9:18" ht="11.25" customHeight="1">
      <c r="I16" s="16"/>
      <c r="J16" s="17"/>
      <c r="K16" s="16"/>
      <c r="L16" s="16"/>
      <c r="M16" s="16"/>
      <c r="N16" s="16"/>
      <c r="O16" s="16"/>
      <c r="P16" s="16"/>
      <c r="Q16" s="16"/>
      <c r="R16" s="16"/>
    </row>
    <row r="17" spans="1:18" ht="18.75" customHeight="1">
      <c r="A17" s="29"/>
      <c r="B17" s="19" t="s">
        <v>50</v>
      </c>
      <c r="C17" s="18" t="s">
        <v>2</v>
      </c>
      <c r="E17" s="120" t="s">
        <v>55</v>
      </c>
      <c r="F17" s="120"/>
      <c r="G17" s="125" t="s">
        <v>12</v>
      </c>
      <c r="H17" s="125"/>
      <c r="I17" s="122">
        <v>0.53125</v>
      </c>
      <c r="J17" s="122"/>
      <c r="K17" s="123" t="s">
        <v>13</v>
      </c>
      <c r="L17" s="123"/>
      <c r="M17" s="122">
        <v>0.5916666666666667</v>
      </c>
      <c r="N17" s="122"/>
      <c r="O17" s="123" t="s">
        <v>14</v>
      </c>
      <c r="P17" s="123"/>
      <c r="Q17" s="124">
        <f>SUM(M17-I17)</f>
        <v>0.060416666666666674</v>
      </c>
      <c r="R17" s="124"/>
    </row>
    <row r="18" spans="8:18" ht="7.5" customHeight="1">
      <c r="H18" s="10"/>
      <c r="I18" s="10"/>
      <c r="J18" s="11"/>
      <c r="K18" s="12"/>
      <c r="L18" s="12"/>
      <c r="M18" s="11"/>
      <c r="N18" s="11"/>
      <c r="O18" s="12"/>
      <c r="P18" s="12"/>
      <c r="Q18" s="11"/>
      <c r="R18" s="11"/>
    </row>
    <row r="19" spans="1:18" ht="21" customHeight="1">
      <c r="A19" s="74" t="s">
        <v>36</v>
      </c>
      <c r="B19" s="75"/>
      <c r="C19" s="1" t="s">
        <v>15</v>
      </c>
      <c r="D19" s="2" t="s">
        <v>16</v>
      </c>
      <c r="E19" s="3" t="s">
        <v>17</v>
      </c>
      <c r="F19" s="1" t="s">
        <v>18</v>
      </c>
      <c r="G19" s="2" t="s">
        <v>19</v>
      </c>
      <c r="H19" s="3" t="s">
        <v>20</v>
      </c>
      <c r="I19" s="1" t="s">
        <v>21</v>
      </c>
      <c r="J19" s="2" t="s">
        <v>22</v>
      </c>
      <c r="K19" s="3" t="s">
        <v>23</v>
      </c>
      <c r="L19" s="20" t="s">
        <v>37</v>
      </c>
      <c r="M19" s="13" t="s">
        <v>38</v>
      </c>
      <c r="N19" s="14" t="s">
        <v>39</v>
      </c>
      <c r="O19" s="20" t="s">
        <v>40</v>
      </c>
      <c r="P19" s="13" t="s">
        <v>41</v>
      </c>
      <c r="Q19" s="14" t="s">
        <v>42</v>
      </c>
      <c r="R19" s="15" t="s">
        <v>24</v>
      </c>
    </row>
    <row r="20" spans="1:18" ht="27.75" customHeight="1">
      <c r="A20" s="115" t="s">
        <v>100</v>
      </c>
      <c r="B20" s="116"/>
      <c r="C20" s="24">
        <v>0</v>
      </c>
      <c r="D20" s="25">
        <v>0</v>
      </c>
      <c r="E20" s="25">
        <v>0</v>
      </c>
      <c r="F20" s="24">
        <v>1</v>
      </c>
      <c r="G20" s="25">
        <v>0</v>
      </c>
      <c r="H20" s="33">
        <v>0</v>
      </c>
      <c r="I20" s="24">
        <v>0</v>
      </c>
      <c r="J20" s="25">
        <v>0</v>
      </c>
      <c r="K20" s="33">
        <v>0</v>
      </c>
      <c r="L20" s="24"/>
      <c r="M20" s="25"/>
      <c r="N20" s="26"/>
      <c r="O20" s="24"/>
      <c r="P20" s="25"/>
      <c r="Q20" s="26"/>
      <c r="R20" s="22">
        <f>SUM(C20:Q20)</f>
        <v>1</v>
      </c>
    </row>
    <row r="21" spans="1:18" ht="27.75" customHeight="1">
      <c r="A21" s="115" t="s">
        <v>47</v>
      </c>
      <c r="B21" s="116"/>
      <c r="C21" s="24">
        <v>0</v>
      </c>
      <c r="D21" s="25">
        <v>0</v>
      </c>
      <c r="E21" s="25">
        <v>0</v>
      </c>
      <c r="F21" s="24">
        <v>0</v>
      </c>
      <c r="G21" s="25">
        <v>0</v>
      </c>
      <c r="H21" s="33">
        <v>0</v>
      </c>
      <c r="I21" s="24">
        <v>1</v>
      </c>
      <c r="J21" s="25">
        <v>1</v>
      </c>
      <c r="K21" s="33" t="s">
        <v>130</v>
      </c>
      <c r="L21" s="24"/>
      <c r="M21" s="25"/>
      <c r="N21" s="26"/>
      <c r="O21" s="24"/>
      <c r="P21" s="25"/>
      <c r="Q21" s="26"/>
      <c r="R21" s="22">
        <f>SUM(C21:Q21)</f>
        <v>2</v>
      </c>
    </row>
    <row r="22" spans="1:18" ht="21" customHeight="1">
      <c r="A22" s="74" t="s">
        <v>36</v>
      </c>
      <c r="B22" s="75"/>
      <c r="C22" s="107" t="s">
        <v>25</v>
      </c>
      <c r="D22" s="108"/>
      <c r="E22" s="108"/>
      <c r="F22" s="108"/>
      <c r="G22" s="108"/>
      <c r="H22" s="109"/>
      <c r="I22" s="110" t="s">
        <v>26</v>
      </c>
      <c r="J22" s="111"/>
      <c r="K22" s="112" t="s">
        <v>27</v>
      </c>
      <c r="L22" s="113"/>
      <c r="M22" s="114" t="s">
        <v>33</v>
      </c>
      <c r="N22" s="113"/>
      <c r="O22" s="110" t="s">
        <v>34</v>
      </c>
      <c r="P22" s="108"/>
      <c r="Q22" s="108"/>
      <c r="R22" s="111"/>
    </row>
    <row r="23" spans="1:18" ht="16.5" customHeight="1">
      <c r="A23" s="97" t="str">
        <f>A20</f>
        <v>市立西宮</v>
      </c>
      <c r="B23" s="105"/>
      <c r="C23" s="34" t="s">
        <v>35</v>
      </c>
      <c r="D23" s="101" t="s">
        <v>49</v>
      </c>
      <c r="E23" s="102"/>
      <c r="F23" s="30">
        <v>4</v>
      </c>
      <c r="G23" s="103"/>
      <c r="H23" s="104"/>
      <c r="I23" s="88" t="s">
        <v>101</v>
      </c>
      <c r="J23" s="88"/>
      <c r="K23" s="88"/>
      <c r="L23" s="104"/>
      <c r="M23" s="88"/>
      <c r="N23" s="104"/>
      <c r="O23" s="88" t="s">
        <v>102</v>
      </c>
      <c r="P23" s="104"/>
      <c r="Q23" s="87"/>
      <c r="R23" s="88"/>
    </row>
    <row r="24" spans="1:18" ht="16.5" customHeight="1">
      <c r="A24" s="97"/>
      <c r="B24" s="105"/>
      <c r="C24" s="35">
        <v>2</v>
      </c>
      <c r="D24" s="89"/>
      <c r="E24" s="90"/>
      <c r="F24" s="31">
        <v>5</v>
      </c>
      <c r="G24" s="91"/>
      <c r="H24" s="92"/>
      <c r="I24" s="93"/>
      <c r="J24" s="93"/>
      <c r="K24" s="93"/>
      <c r="L24" s="92"/>
      <c r="M24" s="93"/>
      <c r="N24" s="92"/>
      <c r="O24" s="93" t="s">
        <v>103</v>
      </c>
      <c r="P24" s="92"/>
      <c r="Q24" s="94"/>
      <c r="R24" s="93"/>
    </row>
    <row r="25" spans="1:18" ht="16.5" customHeight="1">
      <c r="A25" s="99"/>
      <c r="B25" s="106"/>
      <c r="C25" s="36">
        <v>3</v>
      </c>
      <c r="D25" s="83"/>
      <c r="E25" s="84"/>
      <c r="F25" s="32">
        <v>6</v>
      </c>
      <c r="G25" s="85"/>
      <c r="H25" s="86"/>
      <c r="I25" s="77"/>
      <c r="J25" s="77"/>
      <c r="K25" s="77"/>
      <c r="L25" s="86"/>
      <c r="M25" s="77"/>
      <c r="N25" s="86"/>
      <c r="O25" s="77"/>
      <c r="P25" s="86"/>
      <c r="Q25" s="76"/>
      <c r="R25" s="77"/>
    </row>
    <row r="26" spans="1:18" ht="16.5" customHeight="1">
      <c r="A26" s="95" t="str">
        <f>A21</f>
        <v>報徳学園</v>
      </c>
      <c r="B26" s="96"/>
      <c r="C26" s="34" t="s">
        <v>35</v>
      </c>
      <c r="D26" s="101" t="s">
        <v>104</v>
      </c>
      <c r="E26" s="102"/>
      <c r="F26" s="30">
        <v>4</v>
      </c>
      <c r="G26" s="103"/>
      <c r="H26" s="104"/>
      <c r="I26" s="88" t="s">
        <v>105</v>
      </c>
      <c r="J26" s="88"/>
      <c r="K26" s="88"/>
      <c r="L26" s="104"/>
      <c r="M26" s="88" t="s">
        <v>106</v>
      </c>
      <c r="N26" s="104"/>
      <c r="O26" s="88" t="s">
        <v>107</v>
      </c>
      <c r="P26" s="104"/>
      <c r="Q26" s="87"/>
      <c r="R26" s="88"/>
    </row>
    <row r="27" spans="1:18" ht="16.5" customHeight="1">
      <c r="A27" s="97"/>
      <c r="B27" s="98"/>
      <c r="C27" s="35">
        <v>2</v>
      </c>
      <c r="D27" s="89"/>
      <c r="E27" s="90"/>
      <c r="F27" s="31">
        <v>5</v>
      </c>
      <c r="G27" s="91"/>
      <c r="H27" s="92"/>
      <c r="I27" s="93"/>
      <c r="J27" s="93"/>
      <c r="K27" s="93"/>
      <c r="L27" s="92"/>
      <c r="M27" s="93"/>
      <c r="N27" s="92"/>
      <c r="O27" s="93"/>
      <c r="P27" s="92"/>
      <c r="Q27" s="94"/>
      <c r="R27" s="93"/>
    </row>
    <row r="28" spans="1:18" ht="16.5" customHeight="1">
      <c r="A28" s="99"/>
      <c r="B28" s="100"/>
      <c r="C28" s="36">
        <v>3</v>
      </c>
      <c r="D28" s="83"/>
      <c r="E28" s="84"/>
      <c r="F28" s="32">
        <v>6</v>
      </c>
      <c r="G28" s="85"/>
      <c r="H28" s="86"/>
      <c r="I28" s="77"/>
      <c r="J28" s="77"/>
      <c r="K28" s="77"/>
      <c r="L28" s="86"/>
      <c r="M28" s="77"/>
      <c r="N28" s="86"/>
      <c r="O28" s="77"/>
      <c r="P28" s="86"/>
      <c r="Q28" s="76"/>
      <c r="R28" s="77"/>
    </row>
    <row r="29" spans="9:18" ht="11.25" customHeight="1">
      <c r="I29" s="16"/>
      <c r="J29" s="17"/>
      <c r="K29" s="16"/>
      <c r="L29" s="16"/>
      <c r="M29" s="16"/>
      <c r="N29" s="16"/>
      <c r="O29" s="16"/>
      <c r="P29" s="16"/>
      <c r="Q29" s="16"/>
      <c r="R29" s="16"/>
    </row>
    <row r="32" ht="13.5">
      <c r="I32" s="10"/>
    </row>
  </sheetData>
  <sheetProtection/>
  <mergeCells count="123">
    <mergeCell ref="Q28:R28"/>
    <mergeCell ref="D28:E28"/>
    <mergeCell ref="G28:H28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M26:N26"/>
    <mergeCell ref="O23:P23"/>
    <mergeCell ref="Q23:R23"/>
    <mergeCell ref="D24:E24"/>
    <mergeCell ref="G24:H24"/>
    <mergeCell ref="I24:J24"/>
    <mergeCell ref="K24:L24"/>
    <mergeCell ref="M24:N24"/>
    <mergeCell ref="O24:P24"/>
    <mergeCell ref="O26:P26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K25:L25"/>
    <mergeCell ref="A22:B22"/>
    <mergeCell ref="C22:H22"/>
    <mergeCell ref="I22:J22"/>
    <mergeCell ref="K22:L22"/>
    <mergeCell ref="M22:N22"/>
    <mergeCell ref="O22:R22"/>
    <mergeCell ref="A19:B19"/>
    <mergeCell ref="A20:B20"/>
    <mergeCell ref="A21:B21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K12:L12"/>
    <mergeCell ref="A9:B9"/>
    <mergeCell ref="C9:H9"/>
    <mergeCell ref="I9:J9"/>
    <mergeCell ref="K9:L9"/>
    <mergeCell ref="M9:N9"/>
    <mergeCell ref="O9:R9"/>
    <mergeCell ref="A6:B6"/>
    <mergeCell ref="A7:B7"/>
    <mergeCell ref="A8:B8"/>
    <mergeCell ref="B1:G1"/>
    <mergeCell ref="K3:L3"/>
    <mergeCell ref="M3:Q3"/>
    <mergeCell ref="E4:F4"/>
    <mergeCell ref="G4:H4"/>
    <mergeCell ref="I4:J4"/>
    <mergeCell ref="K4:L4"/>
    <mergeCell ref="M4:N4"/>
    <mergeCell ref="O4:P4"/>
    <mergeCell ref="Q4:R4"/>
  </mergeCells>
  <conditionalFormatting sqref="R20">
    <cfRule type="expression" priority="43" dxfId="305" stopIfTrue="1">
      <formula>$R20&gt;$R21</formula>
    </cfRule>
  </conditionalFormatting>
  <conditionalFormatting sqref="R21">
    <cfRule type="expression" priority="44" dxfId="305" stopIfTrue="1">
      <formula>$R21&gt;$R20</formula>
    </cfRule>
  </conditionalFormatting>
  <conditionalFormatting sqref="L20:L21">
    <cfRule type="cellIs" priority="45" dxfId="305" operator="greaterThan" stopIfTrue="1">
      <formula>0</formula>
    </cfRule>
  </conditionalFormatting>
  <conditionalFormatting sqref="M20:N21">
    <cfRule type="cellIs" priority="46" dxfId="305" operator="greaterThan" stopIfTrue="1">
      <formula>0</formula>
    </cfRule>
  </conditionalFormatting>
  <conditionalFormatting sqref="O20:O21">
    <cfRule type="cellIs" priority="47" dxfId="305" operator="greaterThan" stopIfTrue="1">
      <formula>0</formula>
    </cfRule>
  </conditionalFormatting>
  <conditionalFormatting sqref="P20:Q21">
    <cfRule type="cellIs" priority="48" dxfId="305" operator="greaterThan" stopIfTrue="1">
      <formula>0</formula>
    </cfRule>
  </conditionalFormatting>
  <conditionalFormatting sqref="C20:D21">
    <cfRule type="cellIs" priority="42" dxfId="305" operator="greaterThan" stopIfTrue="1">
      <formula>0</formula>
    </cfRule>
  </conditionalFormatting>
  <conditionalFormatting sqref="E20:E21">
    <cfRule type="cellIs" priority="41" dxfId="305" operator="greaterThan" stopIfTrue="1">
      <formula>0</formula>
    </cfRule>
  </conditionalFormatting>
  <conditionalFormatting sqref="I20:I21">
    <cfRule type="cellIs" priority="38" dxfId="305" operator="greaterThan" stopIfTrue="1">
      <formula>0</formula>
    </cfRule>
  </conditionalFormatting>
  <conditionalFormatting sqref="K20:K21">
    <cfRule type="expression" priority="39" dxfId="6" stopIfTrue="1">
      <formula>K20=""</formula>
    </cfRule>
    <cfRule type="expression" priority="40" dxfId="305" stopIfTrue="1">
      <formula>K20&gt;0</formula>
    </cfRule>
  </conditionalFormatting>
  <conditionalFormatting sqref="J20:J21">
    <cfRule type="cellIs" priority="37" dxfId="305" operator="greaterThan" stopIfTrue="1">
      <formula>0</formula>
    </cfRule>
  </conditionalFormatting>
  <conditionalFormatting sqref="F20:F21">
    <cfRule type="cellIs" priority="34" dxfId="305" operator="greaterThan" stopIfTrue="1">
      <formula>0</formula>
    </cfRule>
  </conditionalFormatting>
  <conditionalFormatting sqref="H20:H21">
    <cfRule type="expression" priority="35" dxfId="6" stopIfTrue="1">
      <formula>H20=""</formula>
    </cfRule>
    <cfRule type="expression" priority="36" dxfId="305" stopIfTrue="1">
      <formula>H20&gt;0</formula>
    </cfRule>
  </conditionalFormatting>
  <conditionalFormatting sqref="G20:G21">
    <cfRule type="cellIs" priority="33" dxfId="305" operator="greaterThan" stopIfTrue="1">
      <formula>0</formula>
    </cfRule>
  </conditionalFormatting>
  <conditionalFormatting sqref="A20:B20">
    <cfRule type="expression" priority="31" dxfId="305" stopIfTrue="1">
      <formula>$R20&gt;$R21</formula>
    </cfRule>
  </conditionalFormatting>
  <conditionalFormatting sqref="A21:B21">
    <cfRule type="expression" priority="32" dxfId="305" stopIfTrue="1">
      <formula>$R20&lt;$R21</formula>
    </cfRule>
  </conditionalFormatting>
  <conditionalFormatting sqref="I24:J25 I27:N28 G23:H28 D24:E25 D27:E28 K23:R25 K26:N26">
    <cfRule type="cellIs" priority="27" dxfId="6" operator="lessThan" stopIfTrue="1">
      <formula>"""0"""</formula>
    </cfRule>
  </conditionalFormatting>
  <conditionalFormatting sqref="O26:R26 O28:R28 Q27:R27">
    <cfRule type="cellIs" priority="26" dxfId="6" operator="lessThan" stopIfTrue="1">
      <formula>"""0"""</formula>
    </cfRule>
  </conditionalFormatting>
  <conditionalFormatting sqref="O27:P27">
    <cfRule type="cellIs" priority="25" dxfId="6" operator="lessThan" stopIfTrue="1">
      <formula>"""0"""</formula>
    </cfRule>
  </conditionalFormatting>
  <conditionalFormatting sqref="R7">
    <cfRule type="expression" priority="14" dxfId="305" stopIfTrue="1">
      <formula>$R7&gt;$R8</formula>
    </cfRule>
  </conditionalFormatting>
  <conditionalFormatting sqref="R8">
    <cfRule type="expression" priority="15" dxfId="305" stopIfTrue="1">
      <formula>$R8&gt;$R7</formula>
    </cfRule>
  </conditionalFormatting>
  <conditionalFormatting sqref="L7:L8">
    <cfRule type="cellIs" priority="16" dxfId="305" operator="greaterThan" stopIfTrue="1">
      <formula>0</formula>
    </cfRule>
  </conditionalFormatting>
  <conditionalFormatting sqref="M7:N8">
    <cfRule type="cellIs" priority="17" dxfId="305" operator="greaterThan" stopIfTrue="1">
      <formula>0</formula>
    </cfRule>
  </conditionalFormatting>
  <conditionalFormatting sqref="O7:O8">
    <cfRule type="cellIs" priority="18" dxfId="305" operator="greaterThan" stopIfTrue="1">
      <formula>0</formula>
    </cfRule>
  </conditionalFormatting>
  <conditionalFormatting sqref="P7:Q8">
    <cfRule type="cellIs" priority="19" dxfId="305" operator="greaterThan" stopIfTrue="1">
      <formula>0</formula>
    </cfRule>
  </conditionalFormatting>
  <conditionalFormatting sqref="E7:E8">
    <cfRule type="cellIs" priority="8" dxfId="305" operator="greaterThan" stopIfTrue="1">
      <formula>0</formula>
    </cfRule>
  </conditionalFormatting>
  <conditionalFormatting sqref="A7:B7">
    <cfRule type="expression" priority="12" dxfId="305" stopIfTrue="1">
      <formula>$R7&gt;$R8</formula>
    </cfRule>
  </conditionalFormatting>
  <conditionalFormatting sqref="A8:B8">
    <cfRule type="expression" priority="13" dxfId="305" stopIfTrue="1">
      <formula>$R7&lt;$R8</formula>
    </cfRule>
  </conditionalFormatting>
  <conditionalFormatting sqref="G7:G8">
    <cfRule type="cellIs" priority="7" dxfId="305" operator="greaterThan" stopIfTrue="1">
      <formula>0</formula>
    </cfRule>
  </conditionalFormatting>
  <conditionalFormatting sqref="J7:K7 J8">
    <cfRule type="cellIs" priority="6" dxfId="305" operator="greaterThan" stopIfTrue="1">
      <formula>0</formula>
    </cfRule>
  </conditionalFormatting>
  <conditionalFormatting sqref="I7:I8">
    <cfRule type="cellIs" priority="5" dxfId="305" operator="greaterThan" stopIfTrue="1">
      <formula>0</formula>
    </cfRule>
  </conditionalFormatting>
  <conditionalFormatting sqref="C7:D8 F7:F8">
    <cfRule type="cellIs" priority="9" dxfId="305" operator="greaterThan" stopIfTrue="1">
      <formula>0</formula>
    </cfRule>
  </conditionalFormatting>
  <conditionalFormatting sqref="H7:H8">
    <cfRule type="expression" priority="10" dxfId="6" stopIfTrue="1">
      <formula>H7=""</formula>
    </cfRule>
    <cfRule type="expression" priority="11" dxfId="305" stopIfTrue="1">
      <formula>H7&gt;0</formula>
    </cfRule>
  </conditionalFormatting>
  <conditionalFormatting sqref="K8">
    <cfRule type="cellIs" priority="4" dxfId="305" operator="greaterThan" stopIfTrue="1">
      <formula>0</formula>
    </cfRule>
  </conditionalFormatting>
  <conditionalFormatting sqref="I11:J12 I14:N15 G10:H15 D11:E12 D14:E15 K10:R12 K13:N13">
    <cfRule type="cellIs" priority="3" dxfId="6" operator="lessThan" stopIfTrue="1">
      <formula>"""0"""</formula>
    </cfRule>
  </conditionalFormatting>
  <conditionalFormatting sqref="O13:R13 O15:R15 Q14:R14">
    <cfRule type="cellIs" priority="2" dxfId="6" operator="lessThan" stopIfTrue="1">
      <formula>"""0"""</formula>
    </cfRule>
  </conditionalFormatting>
  <conditionalFormatting sqref="O14:P14">
    <cfRule type="cellIs" priority="1" dxfId="6" operator="lessThan" stopIfTrue="1">
      <formula>"""0"""</formula>
    </cfRule>
  </conditionalFormatting>
  <conditionalFormatting sqref="A23:B23 A10:B10">
    <cfRule type="expression" priority="146" dxfId="305" stopIfTrue="1">
      <formula>$R7&gt;$R8</formula>
    </cfRule>
  </conditionalFormatting>
  <conditionalFormatting sqref="A25:B25 A12:B12">
    <cfRule type="expression" priority="147" dxfId="305" stopIfTrue="1">
      <formula>'5.3(準々決)'!#REF!&gt;$R9</formula>
    </cfRule>
  </conditionalFormatting>
  <conditionalFormatting sqref="A24:B24 A11:B11">
    <cfRule type="expression" priority="148" dxfId="305" stopIfTrue="1">
      <formula>$R8&gt;'5.3(準々決)'!#REF!</formula>
    </cfRule>
  </conditionalFormatting>
  <conditionalFormatting sqref="A26:B26 A13:B13">
    <cfRule type="expression" priority="149" dxfId="305" stopIfTrue="1">
      <formula>$R7&lt;$R8</formula>
    </cfRule>
  </conditionalFormatting>
  <conditionalFormatting sqref="A28:B28 A15:B15">
    <cfRule type="expression" priority="150" dxfId="305" stopIfTrue="1">
      <formula>'5.3(準々決)'!#REF!&lt;$R9</formula>
    </cfRule>
  </conditionalFormatting>
  <conditionalFormatting sqref="A27:B27 A14:B14">
    <cfRule type="expression" priority="151" dxfId="305" stopIfTrue="1">
      <formula>$R8&lt;'5.3(準々決)'!#REF!</formula>
    </cfRule>
  </conditionalFormatting>
  <dataValidations count="4">
    <dataValidation type="list" allowBlank="1" showInputMessage="1" showErrorMessage="1" sqref="C4 C17">
      <formula1>"回戦,戦,勝戦"</formula1>
    </dataValidation>
    <dataValidation allowBlank="1" showInputMessage="1" showErrorMessage="1" imeMode="halfAlpha" sqref="I4:J4 M4:N4 M1 O1 C7:Q8 M17:N17 I1 I17:J17 C20:Q21"/>
    <dataValidation type="list" allowBlank="1" showInputMessage="1" showErrorMessage="1" sqref="A4 A17">
      <formula1>"（東兵庫）,（西兵庫）"</formula1>
    </dataValidation>
    <dataValidation type="list" allowBlank="1" showErrorMessage="1" sqref="B1:G1">
      <formula1>"年度 春季兵庫県高校野球大会,年度 秋季兵庫県高校野球大会,回全国高校野球選手権 兵庫大会,回全国高校野球選手権記念 兵庫大会,年度 春季兵庫県軟式野球大会,年度 秋季兵庫県軟式野球大会"</formula1>
      <formula2>0</formula2>
    </dataValidation>
  </dataValidations>
  <printOptions/>
  <pageMargins left="0.5902777777777778" right="0.2361111111111111" top="0.275" bottom="0.19652777777777777" header="0.275" footer="0.1569444444444444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R2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27" customHeight="1">
      <c r="A1" s="55" t="s">
        <v>58</v>
      </c>
      <c r="B1" s="117" t="s">
        <v>31</v>
      </c>
      <c r="C1" s="117"/>
      <c r="D1" s="117"/>
      <c r="E1" s="117"/>
      <c r="F1" s="117"/>
      <c r="G1" s="117"/>
      <c r="H1" s="56" t="s">
        <v>3</v>
      </c>
      <c r="I1" s="57">
        <v>6</v>
      </c>
      <c r="J1" s="58" t="s">
        <v>4</v>
      </c>
      <c r="K1" s="59">
        <v>2017</v>
      </c>
      <c r="L1" s="60" t="s">
        <v>5</v>
      </c>
      <c r="M1" s="61">
        <v>5</v>
      </c>
      <c r="N1" s="60" t="s">
        <v>0</v>
      </c>
      <c r="O1" s="61">
        <v>5</v>
      </c>
      <c r="P1" s="56" t="s">
        <v>6</v>
      </c>
      <c r="Q1" s="62" t="s">
        <v>52</v>
      </c>
      <c r="R1" s="9" t="s">
        <v>8</v>
      </c>
    </row>
    <row r="2" ht="5.25" customHeight="1"/>
    <row r="3" spans="1:18" ht="18.75" customHeight="1">
      <c r="A3" s="51" t="s">
        <v>54</v>
      </c>
      <c r="K3" s="118" t="s">
        <v>9</v>
      </c>
      <c r="L3" s="118"/>
      <c r="M3" s="119" t="s">
        <v>10</v>
      </c>
      <c r="N3" s="119"/>
      <c r="O3" s="119"/>
      <c r="P3" s="119"/>
      <c r="Q3" s="119"/>
      <c r="R3" s="23" t="s">
        <v>11</v>
      </c>
    </row>
    <row r="4" spans="1:18" s="64" customFormat="1" ht="18.75" customHeight="1">
      <c r="A4" s="66"/>
      <c r="B4" s="67" t="s">
        <v>108</v>
      </c>
      <c r="C4" s="68" t="s">
        <v>2</v>
      </c>
      <c r="E4" s="78" t="s">
        <v>32</v>
      </c>
      <c r="F4" s="78"/>
      <c r="G4" s="79" t="s">
        <v>12</v>
      </c>
      <c r="H4" s="79"/>
      <c r="I4" s="80">
        <v>0.41458333333333336</v>
      </c>
      <c r="J4" s="80"/>
      <c r="K4" s="81" t="s">
        <v>13</v>
      </c>
      <c r="L4" s="81"/>
      <c r="M4" s="80">
        <v>0.5076388888888889</v>
      </c>
      <c r="N4" s="80"/>
      <c r="O4" s="81" t="s">
        <v>14</v>
      </c>
      <c r="P4" s="81"/>
      <c r="Q4" s="82">
        <f>SUM(M4-I4)</f>
        <v>0.0930555555555555</v>
      </c>
      <c r="R4" s="82"/>
    </row>
    <row r="5" spans="8:18" ht="7.5" customHeight="1">
      <c r="H5" s="10"/>
      <c r="I5" s="10"/>
      <c r="J5" s="11"/>
      <c r="K5" s="12"/>
      <c r="L5" s="12"/>
      <c r="M5" s="11"/>
      <c r="N5" s="11"/>
      <c r="O5" s="12"/>
      <c r="P5" s="12"/>
      <c r="Q5" s="11"/>
      <c r="R5" s="11"/>
    </row>
    <row r="6" spans="1:18" ht="21" customHeight="1">
      <c r="A6" s="74" t="s">
        <v>36</v>
      </c>
      <c r="B6" s="75"/>
      <c r="C6" s="1" t="s">
        <v>15</v>
      </c>
      <c r="D6" s="2" t="s">
        <v>16</v>
      </c>
      <c r="E6" s="3" t="s">
        <v>17</v>
      </c>
      <c r="F6" s="1" t="s">
        <v>18</v>
      </c>
      <c r="G6" s="2" t="s">
        <v>19</v>
      </c>
      <c r="H6" s="3" t="s">
        <v>20</v>
      </c>
      <c r="I6" s="1" t="s">
        <v>21</v>
      </c>
      <c r="J6" s="2" t="s">
        <v>22</v>
      </c>
      <c r="K6" s="3" t="s">
        <v>23</v>
      </c>
      <c r="L6" s="20" t="s">
        <v>37</v>
      </c>
      <c r="M6" s="13" t="s">
        <v>38</v>
      </c>
      <c r="N6" s="14" t="s">
        <v>39</v>
      </c>
      <c r="O6" s="20" t="s">
        <v>40</v>
      </c>
      <c r="P6" s="13" t="s">
        <v>41</v>
      </c>
      <c r="Q6" s="14" t="s">
        <v>42</v>
      </c>
      <c r="R6" s="15" t="s">
        <v>24</v>
      </c>
    </row>
    <row r="7" spans="1:18" ht="27.75" customHeight="1">
      <c r="A7" s="115" t="s">
        <v>146</v>
      </c>
      <c r="B7" s="116"/>
      <c r="C7" s="24">
        <v>0</v>
      </c>
      <c r="D7" s="25">
        <v>0</v>
      </c>
      <c r="E7" s="25">
        <v>0</v>
      </c>
      <c r="F7" s="24">
        <v>2</v>
      </c>
      <c r="G7" s="25">
        <v>1</v>
      </c>
      <c r="H7" s="33">
        <v>0</v>
      </c>
      <c r="I7" s="24">
        <v>0</v>
      </c>
      <c r="J7" s="25">
        <v>1</v>
      </c>
      <c r="K7" s="26">
        <v>0</v>
      </c>
      <c r="L7" s="24"/>
      <c r="M7" s="25"/>
      <c r="N7" s="26"/>
      <c r="O7" s="24"/>
      <c r="P7" s="25"/>
      <c r="Q7" s="26"/>
      <c r="R7" s="22">
        <f>SUM(C7:Q7)</f>
        <v>4</v>
      </c>
    </row>
    <row r="8" spans="1:18" ht="27.75" customHeight="1">
      <c r="A8" s="115" t="s">
        <v>125</v>
      </c>
      <c r="B8" s="116"/>
      <c r="C8" s="24">
        <v>5</v>
      </c>
      <c r="D8" s="25">
        <v>1</v>
      </c>
      <c r="E8" s="25">
        <v>0</v>
      </c>
      <c r="F8" s="24">
        <v>2</v>
      </c>
      <c r="G8" s="25">
        <v>0</v>
      </c>
      <c r="H8" s="33">
        <v>0</v>
      </c>
      <c r="I8" s="24">
        <v>0</v>
      </c>
      <c r="J8" s="25">
        <v>0</v>
      </c>
      <c r="K8" s="26" t="s">
        <v>120</v>
      </c>
      <c r="L8" s="24"/>
      <c r="M8" s="25"/>
      <c r="N8" s="26"/>
      <c r="O8" s="24"/>
      <c r="P8" s="25"/>
      <c r="Q8" s="26"/>
      <c r="R8" s="22">
        <f>SUM(C8:Q8)</f>
        <v>8</v>
      </c>
    </row>
    <row r="9" spans="1:18" ht="21" customHeight="1">
      <c r="A9" s="74" t="s">
        <v>121</v>
      </c>
      <c r="B9" s="75"/>
      <c r="C9" s="107" t="s">
        <v>25</v>
      </c>
      <c r="D9" s="108"/>
      <c r="E9" s="108"/>
      <c r="F9" s="108"/>
      <c r="G9" s="108"/>
      <c r="H9" s="109"/>
      <c r="I9" s="110" t="s">
        <v>26</v>
      </c>
      <c r="J9" s="111"/>
      <c r="K9" s="112" t="s">
        <v>27</v>
      </c>
      <c r="L9" s="113"/>
      <c r="M9" s="114" t="s">
        <v>33</v>
      </c>
      <c r="N9" s="113"/>
      <c r="O9" s="110" t="s">
        <v>34</v>
      </c>
      <c r="P9" s="108"/>
      <c r="Q9" s="108"/>
      <c r="R9" s="111"/>
    </row>
    <row r="10" spans="1:18" ht="16.5" customHeight="1">
      <c r="A10" s="97" t="str">
        <f>A7</f>
        <v>育　　英</v>
      </c>
      <c r="B10" s="105"/>
      <c r="C10" s="34" t="s">
        <v>35</v>
      </c>
      <c r="D10" s="101" t="s">
        <v>147</v>
      </c>
      <c r="E10" s="102"/>
      <c r="F10" s="30">
        <v>4</v>
      </c>
      <c r="G10" s="103"/>
      <c r="H10" s="104"/>
      <c r="I10" s="88" t="s">
        <v>122</v>
      </c>
      <c r="J10" s="88"/>
      <c r="K10" s="88"/>
      <c r="L10" s="104"/>
      <c r="M10" s="88" t="s">
        <v>109</v>
      </c>
      <c r="N10" s="104"/>
      <c r="O10" s="88"/>
      <c r="P10" s="104"/>
      <c r="Q10" s="87"/>
      <c r="R10" s="88"/>
    </row>
    <row r="11" spans="1:18" ht="16.5" customHeight="1">
      <c r="A11" s="97"/>
      <c r="B11" s="105"/>
      <c r="C11" s="35">
        <v>2</v>
      </c>
      <c r="D11" s="89" t="s">
        <v>148</v>
      </c>
      <c r="E11" s="90"/>
      <c r="F11" s="31">
        <v>5</v>
      </c>
      <c r="G11" s="91"/>
      <c r="H11" s="92"/>
      <c r="I11" s="93"/>
      <c r="J11" s="93"/>
      <c r="K11" s="93"/>
      <c r="L11" s="92"/>
      <c r="M11" s="93"/>
      <c r="N11" s="92"/>
      <c r="O11" s="93"/>
      <c r="P11" s="92"/>
      <c r="Q11" s="94"/>
      <c r="R11" s="93"/>
    </row>
    <row r="12" spans="1:18" ht="16.5" customHeight="1">
      <c r="A12" s="99"/>
      <c r="B12" s="106"/>
      <c r="C12" s="36">
        <v>3</v>
      </c>
      <c r="D12" s="83"/>
      <c r="E12" s="84"/>
      <c r="F12" s="32">
        <v>6</v>
      </c>
      <c r="G12" s="85"/>
      <c r="H12" s="86"/>
      <c r="I12" s="77"/>
      <c r="J12" s="77"/>
      <c r="K12" s="77"/>
      <c r="L12" s="86"/>
      <c r="M12" s="77"/>
      <c r="N12" s="86"/>
      <c r="O12" s="77"/>
      <c r="P12" s="86"/>
      <c r="Q12" s="76"/>
      <c r="R12" s="77"/>
    </row>
    <row r="13" spans="1:18" ht="16.5" customHeight="1">
      <c r="A13" s="95" t="str">
        <f>A8</f>
        <v>報徳学園</v>
      </c>
      <c r="B13" s="96"/>
      <c r="C13" s="34" t="s">
        <v>35</v>
      </c>
      <c r="D13" s="101" t="s">
        <v>149</v>
      </c>
      <c r="E13" s="102"/>
      <c r="F13" s="30">
        <v>4</v>
      </c>
      <c r="G13" s="103"/>
      <c r="H13" s="104"/>
      <c r="I13" s="88" t="s">
        <v>127</v>
      </c>
      <c r="J13" s="88"/>
      <c r="K13" s="88" t="s">
        <v>62</v>
      </c>
      <c r="L13" s="104"/>
      <c r="M13" s="88"/>
      <c r="N13" s="104"/>
      <c r="O13" s="88" t="s">
        <v>150</v>
      </c>
      <c r="P13" s="104"/>
      <c r="Q13" s="87"/>
      <c r="R13" s="88"/>
    </row>
    <row r="14" spans="1:18" ht="16.5" customHeight="1">
      <c r="A14" s="97"/>
      <c r="B14" s="98"/>
      <c r="C14" s="35">
        <v>2</v>
      </c>
      <c r="D14" s="89" t="s">
        <v>151</v>
      </c>
      <c r="E14" s="90"/>
      <c r="F14" s="31">
        <v>5</v>
      </c>
      <c r="G14" s="91"/>
      <c r="H14" s="92"/>
      <c r="I14" s="93"/>
      <c r="J14" s="93"/>
      <c r="K14" s="93"/>
      <c r="L14" s="92"/>
      <c r="M14" s="93"/>
      <c r="N14" s="92"/>
      <c r="O14" s="93"/>
      <c r="P14" s="92"/>
      <c r="Q14" s="94"/>
      <c r="R14" s="93"/>
    </row>
    <row r="15" spans="1:18" ht="16.5" customHeight="1">
      <c r="A15" s="99"/>
      <c r="B15" s="100"/>
      <c r="C15" s="36">
        <v>3</v>
      </c>
      <c r="D15" s="83"/>
      <c r="E15" s="84"/>
      <c r="F15" s="32">
        <v>6</v>
      </c>
      <c r="G15" s="85"/>
      <c r="H15" s="86"/>
      <c r="I15" s="77"/>
      <c r="J15" s="77"/>
      <c r="K15" s="77"/>
      <c r="L15" s="86"/>
      <c r="M15" s="77"/>
      <c r="N15" s="86"/>
      <c r="O15" s="77"/>
      <c r="P15" s="86"/>
      <c r="Q15" s="76"/>
      <c r="R15" s="77"/>
    </row>
    <row r="16" spans="9:18" ht="11.25" customHeight="1">
      <c r="I16" s="16"/>
      <c r="J16" s="17"/>
      <c r="K16" s="16"/>
      <c r="L16" s="16"/>
      <c r="M16" s="16"/>
      <c r="N16" s="16"/>
      <c r="O16" s="16"/>
      <c r="P16" s="16"/>
      <c r="Q16" s="16"/>
      <c r="R16" s="16"/>
    </row>
    <row r="17" spans="1:18" s="64" customFormat="1" ht="18.75" customHeight="1">
      <c r="A17" s="66"/>
      <c r="B17" s="67" t="s">
        <v>108</v>
      </c>
      <c r="C17" s="68" t="s">
        <v>2</v>
      </c>
      <c r="E17" s="78" t="s">
        <v>60</v>
      </c>
      <c r="F17" s="78"/>
      <c r="G17" s="79" t="s">
        <v>12</v>
      </c>
      <c r="H17" s="79"/>
      <c r="I17" s="80">
        <v>0.5423611111111111</v>
      </c>
      <c r="J17" s="80"/>
      <c r="K17" s="81" t="s">
        <v>13</v>
      </c>
      <c r="L17" s="81"/>
      <c r="M17" s="80">
        <v>0.6402777777777777</v>
      </c>
      <c r="N17" s="80"/>
      <c r="O17" s="81" t="s">
        <v>14</v>
      </c>
      <c r="P17" s="81"/>
      <c r="Q17" s="82">
        <f>SUM(M17-I17)</f>
        <v>0.09791666666666665</v>
      </c>
      <c r="R17" s="82"/>
    </row>
    <row r="18" spans="8:18" ht="7.5" customHeight="1">
      <c r="H18" s="10"/>
      <c r="I18" s="10"/>
      <c r="J18" s="11"/>
      <c r="K18" s="12"/>
      <c r="L18" s="12"/>
      <c r="M18" s="11"/>
      <c r="N18" s="11"/>
      <c r="O18" s="12"/>
      <c r="P18" s="12"/>
      <c r="Q18" s="11"/>
      <c r="R18" s="11"/>
    </row>
    <row r="19" spans="1:18" ht="21" customHeight="1">
      <c r="A19" s="74" t="s">
        <v>36</v>
      </c>
      <c r="B19" s="75"/>
      <c r="C19" s="1" t="s">
        <v>15</v>
      </c>
      <c r="D19" s="2" t="s">
        <v>16</v>
      </c>
      <c r="E19" s="3" t="s">
        <v>17</v>
      </c>
      <c r="F19" s="1" t="s">
        <v>18</v>
      </c>
      <c r="G19" s="2" t="s">
        <v>19</v>
      </c>
      <c r="H19" s="3" t="s">
        <v>20</v>
      </c>
      <c r="I19" s="1" t="s">
        <v>21</v>
      </c>
      <c r="J19" s="2" t="s">
        <v>22</v>
      </c>
      <c r="K19" s="3" t="s">
        <v>23</v>
      </c>
      <c r="L19" s="20" t="s">
        <v>37</v>
      </c>
      <c r="M19" s="13" t="s">
        <v>38</v>
      </c>
      <c r="N19" s="14" t="s">
        <v>39</v>
      </c>
      <c r="O19" s="20" t="s">
        <v>40</v>
      </c>
      <c r="P19" s="13" t="s">
        <v>41</v>
      </c>
      <c r="Q19" s="14" t="s">
        <v>42</v>
      </c>
      <c r="R19" s="15" t="s">
        <v>24</v>
      </c>
    </row>
    <row r="20" spans="1:18" ht="27.75" customHeight="1">
      <c r="A20" s="115" t="s">
        <v>124</v>
      </c>
      <c r="B20" s="116"/>
      <c r="C20" s="24">
        <v>0</v>
      </c>
      <c r="D20" s="25">
        <v>2</v>
      </c>
      <c r="E20" s="25">
        <v>0</v>
      </c>
      <c r="F20" s="24">
        <v>0</v>
      </c>
      <c r="G20" s="25">
        <v>1</v>
      </c>
      <c r="H20" s="33">
        <v>0</v>
      </c>
      <c r="I20" s="24">
        <v>0</v>
      </c>
      <c r="J20" s="25">
        <v>0</v>
      </c>
      <c r="K20" s="26">
        <v>3</v>
      </c>
      <c r="L20" s="24"/>
      <c r="M20" s="25"/>
      <c r="N20" s="26"/>
      <c r="O20" s="24"/>
      <c r="P20" s="25"/>
      <c r="Q20" s="26"/>
      <c r="R20" s="22">
        <f>SUM(C20:Q20)</f>
        <v>6</v>
      </c>
    </row>
    <row r="21" spans="1:18" ht="27.75" customHeight="1">
      <c r="A21" s="115" t="s">
        <v>118</v>
      </c>
      <c r="B21" s="116"/>
      <c r="C21" s="24">
        <v>0</v>
      </c>
      <c r="D21" s="25">
        <v>0</v>
      </c>
      <c r="E21" s="25">
        <v>0</v>
      </c>
      <c r="F21" s="24">
        <v>0</v>
      </c>
      <c r="G21" s="25">
        <v>0</v>
      </c>
      <c r="H21" s="33">
        <v>0</v>
      </c>
      <c r="I21" s="24">
        <v>0</v>
      </c>
      <c r="J21" s="25">
        <v>0</v>
      </c>
      <c r="K21" s="26">
        <v>0</v>
      </c>
      <c r="L21" s="24"/>
      <c r="M21" s="25"/>
      <c r="N21" s="26"/>
      <c r="O21" s="24"/>
      <c r="P21" s="25"/>
      <c r="Q21" s="26"/>
      <c r="R21" s="22">
        <f>SUM(C21:Q21)</f>
        <v>0</v>
      </c>
    </row>
    <row r="22" spans="1:18" ht="21" customHeight="1">
      <c r="A22" s="74" t="s">
        <v>121</v>
      </c>
      <c r="B22" s="75"/>
      <c r="C22" s="107" t="s">
        <v>25</v>
      </c>
      <c r="D22" s="108"/>
      <c r="E22" s="108"/>
      <c r="F22" s="108"/>
      <c r="G22" s="108"/>
      <c r="H22" s="109"/>
      <c r="I22" s="110" t="s">
        <v>26</v>
      </c>
      <c r="J22" s="111"/>
      <c r="K22" s="112" t="s">
        <v>27</v>
      </c>
      <c r="L22" s="113"/>
      <c r="M22" s="114" t="s">
        <v>33</v>
      </c>
      <c r="N22" s="113"/>
      <c r="O22" s="110" t="s">
        <v>34</v>
      </c>
      <c r="P22" s="108"/>
      <c r="Q22" s="108"/>
      <c r="R22" s="111"/>
    </row>
    <row r="23" spans="1:18" ht="16.5" customHeight="1">
      <c r="A23" s="97" t="str">
        <f>A20</f>
        <v>社</v>
      </c>
      <c r="B23" s="105"/>
      <c r="C23" s="34" t="s">
        <v>35</v>
      </c>
      <c r="D23" s="101" t="s">
        <v>152</v>
      </c>
      <c r="E23" s="102"/>
      <c r="F23" s="30">
        <v>4</v>
      </c>
      <c r="G23" s="103"/>
      <c r="H23" s="104"/>
      <c r="I23" s="88" t="s">
        <v>126</v>
      </c>
      <c r="J23" s="88"/>
      <c r="K23" s="88"/>
      <c r="L23" s="104"/>
      <c r="M23" s="88"/>
      <c r="N23" s="104"/>
      <c r="O23" s="88" t="s">
        <v>29</v>
      </c>
      <c r="P23" s="104"/>
      <c r="Q23" s="87" t="s">
        <v>110</v>
      </c>
      <c r="R23" s="88"/>
    </row>
    <row r="24" spans="1:18" ht="16.5" customHeight="1">
      <c r="A24" s="97"/>
      <c r="B24" s="105"/>
      <c r="C24" s="35">
        <v>2</v>
      </c>
      <c r="D24" s="89"/>
      <c r="E24" s="90"/>
      <c r="F24" s="31">
        <v>5</v>
      </c>
      <c r="G24" s="91"/>
      <c r="H24" s="92"/>
      <c r="I24" s="93"/>
      <c r="J24" s="93"/>
      <c r="K24" s="93"/>
      <c r="L24" s="92"/>
      <c r="M24" s="93"/>
      <c r="N24" s="92"/>
      <c r="O24" s="93" t="s">
        <v>111</v>
      </c>
      <c r="P24" s="92"/>
      <c r="Q24" s="94"/>
      <c r="R24" s="93"/>
    </row>
    <row r="25" spans="1:18" ht="16.5" customHeight="1">
      <c r="A25" s="99"/>
      <c r="B25" s="106"/>
      <c r="C25" s="36">
        <v>3</v>
      </c>
      <c r="D25" s="83"/>
      <c r="E25" s="84"/>
      <c r="F25" s="32">
        <v>6</v>
      </c>
      <c r="G25" s="85"/>
      <c r="H25" s="86"/>
      <c r="I25" s="77"/>
      <c r="J25" s="77"/>
      <c r="K25" s="77"/>
      <c r="L25" s="86"/>
      <c r="M25" s="77"/>
      <c r="N25" s="86"/>
      <c r="O25" s="77" t="s">
        <v>61</v>
      </c>
      <c r="P25" s="86"/>
      <c r="Q25" s="76"/>
      <c r="R25" s="77"/>
    </row>
    <row r="26" spans="1:18" ht="16.5" customHeight="1">
      <c r="A26" s="95" t="str">
        <f>A21</f>
        <v>明石商業</v>
      </c>
      <c r="B26" s="96"/>
      <c r="C26" s="34" t="s">
        <v>35</v>
      </c>
      <c r="D26" s="101" t="s">
        <v>153</v>
      </c>
      <c r="E26" s="102"/>
      <c r="F26" s="30">
        <v>4</v>
      </c>
      <c r="G26" s="103"/>
      <c r="H26" s="104"/>
      <c r="I26" s="88" t="s">
        <v>154</v>
      </c>
      <c r="J26" s="88"/>
      <c r="K26" s="88"/>
      <c r="L26" s="104"/>
      <c r="M26" s="88"/>
      <c r="N26" s="104"/>
      <c r="O26" s="88"/>
      <c r="P26" s="104"/>
      <c r="Q26" s="87"/>
      <c r="R26" s="88"/>
    </row>
    <row r="27" spans="1:18" ht="16.5" customHeight="1">
      <c r="A27" s="97"/>
      <c r="B27" s="98"/>
      <c r="C27" s="35">
        <v>2</v>
      </c>
      <c r="D27" s="89" t="s">
        <v>155</v>
      </c>
      <c r="E27" s="90"/>
      <c r="F27" s="31">
        <v>5</v>
      </c>
      <c r="G27" s="91"/>
      <c r="H27" s="92"/>
      <c r="I27" s="93"/>
      <c r="J27" s="93"/>
      <c r="K27" s="93"/>
      <c r="L27" s="92"/>
      <c r="M27" s="93"/>
      <c r="N27" s="92"/>
      <c r="O27" s="93"/>
      <c r="P27" s="92"/>
      <c r="Q27" s="94"/>
      <c r="R27" s="93"/>
    </row>
    <row r="28" spans="1:18" ht="16.5" customHeight="1">
      <c r="A28" s="99"/>
      <c r="B28" s="100"/>
      <c r="C28" s="36">
        <v>3</v>
      </c>
      <c r="D28" s="83" t="s">
        <v>112</v>
      </c>
      <c r="E28" s="84"/>
      <c r="F28" s="32">
        <v>6</v>
      </c>
      <c r="G28" s="85"/>
      <c r="H28" s="86"/>
      <c r="I28" s="77"/>
      <c r="J28" s="77"/>
      <c r="K28" s="77"/>
      <c r="L28" s="86"/>
      <c r="M28" s="77"/>
      <c r="N28" s="86"/>
      <c r="O28" s="77"/>
      <c r="P28" s="86"/>
      <c r="Q28" s="76"/>
      <c r="R28" s="77"/>
    </row>
    <row r="29" spans="9:18" ht="11.25" customHeight="1">
      <c r="I29" s="16"/>
      <c r="J29" s="17"/>
      <c r="K29" s="16"/>
      <c r="L29" s="16"/>
      <c r="M29" s="16"/>
      <c r="N29" s="16"/>
      <c r="O29" s="16"/>
      <c r="P29" s="16"/>
      <c r="Q29" s="16"/>
      <c r="R29" s="16"/>
    </row>
  </sheetData>
  <sheetProtection/>
  <mergeCells count="123">
    <mergeCell ref="B1:G1"/>
    <mergeCell ref="K3:L3"/>
    <mergeCell ref="M3:Q3"/>
    <mergeCell ref="E4:F4"/>
    <mergeCell ref="G4:H4"/>
    <mergeCell ref="I4:J4"/>
    <mergeCell ref="K4:L4"/>
    <mergeCell ref="M4:N4"/>
    <mergeCell ref="O4:P4"/>
    <mergeCell ref="Q4:R4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</mergeCells>
  <conditionalFormatting sqref="R7">
    <cfRule type="expression" priority="56" dxfId="305" stopIfTrue="1">
      <formula>$R7&gt;$R8</formula>
    </cfRule>
  </conditionalFormatting>
  <conditionalFormatting sqref="R8">
    <cfRule type="expression" priority="57" dxfId="305" stopIfTrue="1">
      <formula>$R8&gt;$R7</formula>
    </cfRule>
  </conditionalFormatting>
  <conditionalFormatting sqref="L7:L8">
    <cfRule type="cellIs" priority="58" dxfId="305" operator="greaterThan" stopIfTrue="1">
      <formula>0</formula>
    </cfRule>
  </conditionalFormatting>
  <conditionalFormatting sqref="M7:N8">
    <cfRule type="cellIs" priority="59" dxfId="305" operator="greaterThan" stopIfTrue="1">
      <formula>0</formula>
    </cfRule>
  </conditionalFormatting>
  <conditionalFormatting sqref="O7:O8">
    <cfRule type="cellIs" priority="60" dxfId="305" operator="greaterThan" stopIfTrue="1">
      <formula>0</formula>
    </cfRule>
  </conditionalFormatting>
  <conditionalFormatting sqref="P7:Q8">
    <cfRule type="cellIs" priority="61" dxfId="305" operator="greaterThan" stopIfTrue="1">
      <formula>0</formula>
    </cfRule>
  </conditionalFormatting>
  <conditionalFormatting sqref="E7:E8">
    <cfRule type="cellIs" priority="50" dxfId="305" operator="greaterThan" stopIfTrue="1">
      <formula>0</formula>
    </cfRule>
  </conditionalFormatting>
  <conditionalFormatting sqref="A7:B7">
    <cfRule type="expression" priority="54" dxfId="305" stopIfTrue="1">
      <formula>$R7&gt;$R8</formula>
    </cfRule>
  </conditionalFormatting>
  <conditionalFormatting sqref="A8:B8">
    <cfRule type="expression" priority="55" dxfId="305" stopIfTrue="1">
      <formula>$R7&lt;$R8</formula>
    </cfRule>
  </conditionalFormatting>
  <conditionalFormatting sqref="G7:G8">
    <cfRule type="cellIs" priority="49" dxfId="305" operator="greaterThan" stopIfTrue="1">
      <formula>0</formula>
    </cfRule>
  </conditionalFormatting>
  <conditionalFormatting sqref="J7:K7 J8">
    <cfRule type="cellIs" priority="48" dxfId="305" operator="greaterThan" stopIfTrue="1">
      <formula>0</formula>
    </cfRule>
  </conditionalFormatting>
  <conditionalFormatting sqref="I7:I8">
    <cfRule type="cellIs" priority="47" dxfId="305" operator="greaterThan" stopIfTrue="1">
      <formula>0</formula>
    </cfRule>
  </conditionalFormatting>
  <conditionalFormatting sqref="C7:D8 F7:F8">
    <cfRule type="cellIs" priority="51" dxfId="305" operator="greaterThan" stopIfTrue="1">
      <formula>0</formula>
    </cfRule>
  </conditionalFormatting>
  <conditionalFormatting sqref="H7:H8">
    <cfRule type="expression" priority="52" dxfId="6" stopIfTrue="1">
      <formula>H7=""</formula>
    </cfRule>
    <cfRule type="expression" priority="53" dxfId="305" stopIfTrue="1">
      <formula>H7&gt;0</formula>
    </cfRule>
  </conditionalFormatting>
  <conditionalFormatting sqref="K8">
    <cfRule type="cellIs" priority="46" dxfId="305" operator="greaterThan" stopIfTrue="1">
      <formula>0</formula>
    </cfRule>
  </conditionalFormatting>
  <conditionalFormatting sqref="I11:J12 I14:N15 G10:H15 D11:E12 D14:E15 K10:R12 K13:N13">
    <cfRule type="cellIs" priority="45" dxfId="6" operator="lessThan" stopIfTrue="1">
      <formula>"""0"""</formula>
    </cfRule>
  </conditionalFormatting>
  <conditionalFormatting sqref="O13:R13 O15:R15 Q14:R14">
    <cfRule type="cellIs" priority="44" dxfId="6" operator="lessThan" stopIfTrue="1">
      <formula>"""0"""</formula>
    </cfRule>
  </conditionalFormatting>
  <conditionalFormatting sqref="O14:P14">
    <cfRule type="cellIs" priority="43" dxfId="6" operator="lessThan" stopIfTrue="1">
      <formula>"""0"""</formula>
    </cfRule>
  </conditionalFormatting>
  <conditionalFormatting sqref="R20">
    <cfRule type="expression" priority="35" dxfId="305" stopIfTrue="1">
      <formula>$R20&gt;$R21</formula>
    </cfRule>
  </conditionalFormatting>
  <conditionalFormatting sqref="R21">
    <cfRule type="expression" priority="36" dxfId="305" stopIfTrue="1">
      <formula>$R21&gt;$R20</formula>
    </cfRule>
  </conditionalFormatting>
  <conditionalFormatting sqref="L20:L21">
    <cfRule type="cellIs" priority="37" dxfId="305" operator="greaterThan" stopIfTrue="1">
      <formula>0</formula>
    </cfRule>
  </conditionalFormatting>
  <conditionalFormatting sqref="M20:N21">
    <cfRule type="cellIs" priority="38" dxfId="305" operator="greaterThan" stopIfTrue="1">
      <formula>0</formula>
    </cfRule>
  </conditionalFormatting>
  <conditionalFormatting sqref="O20:O21">
    <cfRule type="cellIs" priority="39" dxfId="305" operator="greaterThan" stopIfTrue="1">
      <formula>0</formula>
    </cfRule>
  </conditionalFormatting>
  <conditionalFormatting sqref="P20:Q21">
    <cfRule type="cellIs" priority="40" dxfId="305" operator="greaterThan" stopIfTrue="1">
      <formula>0</formula>
    </cfRule>
  </conditionalFormatting>
  <conditionalFormatting sqref="E20:E21">
    <cfRule type="cellIs" priority="29" dxfId="305" operator="greaterThan" stopIfTrue="1">
      <formula>0</formula>
    </cfRule>
  </conditionalFormatting>
  <conditionalFormatting sqref="A20:B20">
    <cfRule type="expression" priority="33" dxfId="305" stopIfTrue="1">
      <formula>$R20&gt;$R21</formula>
    </cfRule>
  </conditionalFormatting>
  <conditionalFormatting sqref="A21:B21">
    <cfRule type="expression" priority="34" dxfId="305" stopIfTrue="1">
      <formula>$R20&lt;$R21</formula>
    </cfRule>
  </conditionalFormatting>
  <conditionalFormatting sqref="G20:G21">
    <cfRule type="cellIs" priority="28" dxfId="305" operator="greaterThan" stopIfTrue="1">
      <formula>0</formula>
    </cfRule>
  </conditionalFormatting>
  <conditionalFormatting sqref="J20:K20 J21">
    <cfRule type="cellIs" priority="27" dxfId="305" operator="greaterThan" stopIfTrue="1">
      <formula>0</formula>
    </cfRule>
  </conditionalFormatting>
  <conditionalFormatting sqref="I20:I21">
    <cfRule type="cellIs" priority="26" dxfId="305" operator="greaterThan" stopIfTrue="1">
      <formula>0</formula>
    </cfRule>
  </conditionalFormatting>
  <conditionalFormatting sqref="C20:D21 F20:F21">
    <cfRule type="cellIs" priority="30" dxfId="305" operator="greaterThan" stopIfTrue="1">
      <formula>0</formula>
    </cfRule>
  </conditionalFormatting>
  <conditionalFormatting sqref="H20:H21">
    <cfRule type="expression" priority="31" dxfId="6" stopIfTrue="1">
      <formula>H20=""</formula>
    </cfRule>
    <cfRule type="expression" priority="32" dxfId="305" stopIfTrue="1">
      <formula>H20&gt;0</formula>
    </cfRule>
  </conditionalFormatting>
  <conditionalFormatting sqref="K21">
    <cfRule type="cellIs" priority="25" dxfId="305" operator="greaterThan" stopIfTrue="1">
      <formula>0</formula>
    </cfRule>
  </conditionalFormatting>
  <conditionalFormatting sqref="I24:J25 I27:N28 G23:H28 D24:E25 D27:E28 K23:R25 K26:N26">
    <cfRule type="cellIs" priority="24" dxfId="6" operator="lessThan" stopIfTrue="1">
      <formula>"""0"""</formula>
    </cfRule>
  </conditionalFormatting>
  <conditionalFormatting sqref="O26:R26 O28:R28 Q27:R27">
    <cfRule type="cellIs" priority="23" dxfId="6" operator="lessThan" stopIfTrue="1">
      <formula>"""0"""</formula>
    </cfRule>
  </conditionalFormatting>
  <conditionalFormatting sqref="O27:P27">
    <cfRule type="cellIs" priority="22" dxfId="6" operator="lessThan" stopIfTrue="1">
      <formula>"""0"""</formula>
    </cfRule>
  </conditionalFormatting>
  <conditionalFormatting sqref="A23:B23 A10:B10">
    <cfRule type="expression" priority="152" dxfId="305" stopIfTrue="1">
      <formula>$R7&gt;$R8</formula>
    </cfRule>
  </conditionalFormatting>
  <conditionalFormatting sqref="A25:B25 A12:B12">
    <cfRule type="expression" priority="153" dxfId="305" stopIfTrue="1">
      <formula>'5.5（準決勝）'!#REF!&gt;$R9</formula>
    </cfRule>
  </conditionalFormatting>
  <conditionalFormatting sqref="A24:B24 A11:B11">
    <cfRule type="expression" priority="154" dxfId="305" stopIfTrue="1">
      <formula>$R8&gt;'5.5（準決勝）'!#REF!</formula>
    </cfRule>
  </conditionalFormatting>
  <conditionalFormatting sqref="A26:B26 A13:B13">
    <cfRule type="expression" priority="155" dxfId="305" stopIfTrue="1">
      <formula>$R7&lt;$R8</formula>
    </cfRule>
  </conditionalFormatting>
  <conditionalFormatting sqref="A28:B28 A15:B15">
    <cfRule type="expression" priority="156" dxfId="305" stopIfTrue="1">
      <formula>'5.5（準決勝）'!#REF!&lt;$R9</formula>
    </cfRule>
  </conditionalFormatting>
  <conditionalFormatting sqref="A27:B27 A14:B14">
    <cfRule type="expression" priority="157" dxfId="305" stopIfTrue="1">
      <formula>$R8&lt;'5.5（準決勝）'!#REF!</formula>
    </cfRule>
  </conditionalFormatting>
  <dataValidations count="5">
    <dataValidation allowBlank="1" showInputMessage="1" showErrorMessage="1" imeMode="halfAlpha" sqref="L7:Q8 L20:Q21"/>
    <dataValidation allowBlank="1" showErrorMessage="1" sqref="I1 M1 O1 C7:K8 I4:J4 M4:N4 I17:J17 M17:N17 C20:K21">
      <formula1>0</formula1>
      <formula2>0</formula2>
    </dataValidation>
    <dataValidation type="list" allowBlank="1" showErrorMessage="1" sqref="B1:G1">
      <formula1>"年度 春季兵庫県高校野球大会,年度 秋季兵庫県高校野球大会,回全国高校野球選手権 兵庫大会,回全国高校野球選手権記念 兵庫大会,年度 春季兵庫県軟式野球大会,年度 秋季兵庫県軟式野球大会"</formula1>
      <formula2>0</formula2>
    </dataValidation>
    <dataValidation type="list" allowBlank="1" showErrorMessage="1" sqref="C4 C17">
      <formula1>"回戦,戦,勝戦"</formula1>
      <formula2>0</formula2>
    </dataValidation>
    <dataValidation type="list" allowBlank="1" showErrorMessage="1" sqref="A4 A17">
      <formula1>"（東兵庫）,（西兵庫）"</formula1>
      <formula2>0</formula2>
    </dataValidation>
  </dataValidations>
  <printOptions/>
  <pageMargins left="0.5902777777777778" right="0.2361111111111111" top="0.275" bottom="0.19652777777777777" header="0.275" footer="0.1569444444444444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R3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64" customWidth="1"/>
    <col min="2" max="2" width="6.25390625" style="64" customWidth="1"/>
    <col min="3" max="11" width="4.875" style="64" customWidth="1"/>
    <col min="12" max="12" width="5.00390625" style="64" customWidth="1"/>
    <col min="13" max="17" width="4.875" style="64" customWidth="1"/>
    <col min="18" max="18" width="5.00390625" style="64" customWidth="1"/>
    <col min="19" max="16384" width="9.00390625" style="64" customWidth="1"/>
  </cols>
  <sheetData>
    <row r="1" spans="1:18" ht="27" customHeight="1">
      <c r="A1" s="55" t="s">
        <v>58</v>
      </c>
      <c r="B1" s="117" t="s">
        <v>31</v>
      </c>
      <c r="C1" s="117"/>
      <c r="D1" s="117"/>
      <c r="E1" s="117"/>
      <c r="F1" s="117"/>
      <c r="G1" s="117"/>
      <c r="H1" s="56" t="s">
        <v>3</v>
      </c>
      <c r="I1" s="57">
        <v>7</v>
      </c>
      <c r="J1" s="58" t="s">
        <v>4</v>
      </c>
      <c r="K1" s="59">
        <v>2017</v>
      </c>
      <c r="L1" s="60" t="s">
        <v>5</v>
      </c>
      <c r="M1" s="61">
        <v>5</v>
      </c>
      <c r="N1" s="60" t="s">
        <v>0</v>
      </c>
      <c r="O1" s="61">
        <v>6</v>
      </c>
      <c r="P1" s="56" t="s">
        <v>6</v>
      </c>
      <c r="Q1" s="62" t="s">
        <v>7</v>
      </c>
      <c r="R1" s="63" t="s">
        <v>8</v>
      </c>
    </row>
    <row r="2" ht="5.25" customHeight="1"/>
    <row r="3" spans="1:18" ht="18.75" customHeight="1">
      <c r="A3" s="51" t="s">
        <v>54</v>
      </c>
      <c r="K3" s="130" t="s">
        <v>9</v>
      </c>
      <c r="L3" s="130"/>
      <c r="M3" s="131" t="s">
        <v>10</v>
      </c>
      <c r="N3" s="131"/>
      <c r="O3" s="131"/>
      <c r="P3" s="131"/>
      <c r="Q3" s="131"/>
      <c r="R3" s="65" t="s">
        <v>11</v>
      </c>
    </row>
    <row r="4" spans="1:18" ht="18.75" customHeight="1">
      <c r="A4" s="29"/>
      <c r="B4" s="135" t="s">
        <v>46</v>
      </c>
      <c r="C4" s="136"/>
      <c r="D4" s="4"/>
      <c r="E4" s="120" t="s">
        <v>32</v>
      </c>
      <c r="F4" s="120"/>
      <c r="G4" s="125" t="s">
        <v>12</v>
      </c>
      <c r="H4" s="125"/>
      <c r="I4" s="80">
        <v>0.41388888888888886</v>
      </c>
      <c r="J4" s="80"/>
      <c r="K4" s="81" t="s">
        <v>13</v>
      </c>
      <c r="L4" s="81"/>
      <c r="M4" s="80">
        <v>0.4979166666666667</v>
      </c>
      <c r="N4" s="80"/>
      <c r="O4" s="81" t="s">
        <v>14</v>
      </c>
      <c r="P4" s="81"/>
      <c r="Q4" s="82">
        <f>SUM(M4-I4)</f>
        <v>0.08402777777777781</v>
      </c>
      <c r="R4" s="82"/>
    </row>
    <row r="5" spans="8:18" ht="7.5" customHeight="1">
      <c r="H5" s="69"/>
      <c r="I5" s="69"/>
      <c r="J5" s="70"/>
      <c r="K5" s="71"/>
      <c r="L5" s="71"/>
      <c r="M5" s="70"/>
      <c r="N5" s="70"/>
      <c r="O5" s="71"/>
      <c r="P5" s="71"/>
      <c r="Q5" s="70"/>
      <c r="R5" s="70"/>
    </row>
    <row r="6" spans="1:18" s="4" customFormat="1" ht="21" customHeight="1">
      <c r="A6" s="74" t="s">
        <v>117</v>
      </c>
      <c r="B6" s="75"/>
      <c r="C6" s="1" t="s">
        <v>15</v>
      </c>
      <c r="D6" s="2" t="s">
        <v>16</v>
      </c>
      <c r="E6" s="3" t="s">
        <v>17</v>
      </c>
      <c r="F6" s="1" t="s">
        <v>18</v>
      </c>
      <c r="G6" s="2" t="s">
        <v>19</v>
      </c>
      <c r="H6" s="3" t="s">
        <v>20</v>
      </c>
      <c r="I6" s="1" t="s">
        <v>21</v>
      </c>
      <c r="J6" s="2" t="s">
        <v>22</v>
      </c>
      <c r="K6" s="3" t="s">
        <v>23</v>
      </c>
      <c r="L6" s="20" t="s">
        <v>37</v>
      </c>
      <c r="M6" s="13" t="s">
        <v>38</v>
      </c>
      <c r="N6" s="14" t="s">
        <v>39</v>
      </c>
      <c r="O6" s="20" t="s">
        <v>40</v>
      </c>
      <c r="P6" s="13" t="s">
        <v>41</v>
      </c>
      <c r="Q6" s="14" t="s">
        <v>42</v>
      </c>
      <c r="R6" s="15" t="s">
        <v>24</v>
      </c>
    </row>
    <row r="7" spans="1:18" s="4" customFormat="1" ht="27.75" customHeight="1">
      <c r="A7" s="115" t="s">
        <v>118</v>
      </c>
      <c r="B7" s="116"/>
      <c r="C7" s="24">
        <v>0</v>
      </c>
      <c r="D7" s="25">
        <v>0</v>
      </c>
      <c r="E7" s="25">
        <v>0</v>
      </c>
      <c r="F7" s="24">
        <v>0</v>
      </c>
      <c r="G7" s="25">
        <v>1</v>
      </c>
      <c r="H7" s="33">
        <v>0</v>
      </c>
      <c r="I7" s="24">
        <v>0</v>
      </c>
      <c r="J7" s="25">
        <v>0</v>
      </c>
      <c r="K7" s="26">
        <v>0</v>
      </c>
      <c r="L7" s="24"/>
      <c r="M7" s="25" t="s">
        <v>59</v>
      </c>
      <c r="N7" s="26"/>
      <c r="O7" s="24"/>
      <c r="P7" s="25" t="s">
        <v>59</v>
      </c>
      <c r="Q7" s="26"/>
      <c r="R7" s="22">
        <f>SUM(C7:Q7)</f>
        <v>1</v>
      </c>
    </row>
    <row r="8" spans="1:18" s="4" customFormat="1" ht="27.75" customHeight="1">
      <c r="A8" s="115" t="s">
        <v>119</v>
      </c>
      <c r="B8" s="116"/>
      <c r="C8" s="24">
        <v>0</v>
      </c>
      <c r="D8" s="25">
        <v>0</v>
      </c>
      <c r="E8" s="25">
        <v>0</v>
      </c>
      <c r="F8" s="24">
        <v>0</v>
      </c>
      <c r="G8" s="25">
        <v>0</v>
      </c>
      <c r="H8" s="33">
        <v>0</v>
      </c>
      <c r="I8" s="24">
        <v>2</v>
      </c>
      <c r="J8" s="25">
        <v>0</v>
      </c>
      <c r="K8" s="26" t="s">
        <v>120</v>
      </c>
      <c r="L8" s="24"/>
      <c r="M8" s="25"/>
      <c r="N8" s="26"/>
      <c r="O8" s="24"/>
      <c r="P8" s="25"/>
      <c r="Q8" s="26"/>
      <c r="R8" s="22">
        <f>SUM(C8:Q8)</f>
        <v>2</v>
      </c>
    </row>
    <row r="9" spans="1:18" s="4" customFormat="1" ht="21" customHeight="1">
      <c r="A9" s="74" t="s">
        <v>121</v>
      </c>
      <c r="B9" s="75"/>
      <c r="C9" s="107" t="s">
        <v>25</v>
      </c>
      <c r="D9" s="108"/>
      <c r="E9" s="108"/>
      <c r="F9" s="108"/>
      <c r="G9" s="108"/>
      <c r="H9" s="109"/>
      <c r="I9" s="110" t="s">
        <v>26</v>
      </c>
      <c r="J9" s="111"/>
      <c r="K9" s="112" t="s">
        <v>27</v>
      </c>
      <c r="L9" s="113"/>
      <c r="M9" s="114" t="s">
        <v>33</v>
      </c>
      <c r="N9" s="113"/>
      <c r="O9" s="110" t="s">
        <v>34</v>
      </c>
      <c r="P9" s="108"/>
      <c r="Q9" s="108"/>
      <c r="R9" s="111"/>
    </row>
    <row r="10" spans="1:18" s="4" customFormat="1" ht="16.5" customHeight="1">
      <c r="A10" s="97" t="str">
        <f>A7</f>
        <v>明石商業</v>
      </c>
      <c r="B10" s="105"/>
      <c r="C10" s="34" t="s">
        <v>35</v>
      </c>
      <c r="D10" s="101" t="s">
        <v>133</v>
      </c>
      <c r="E10" s="102"/>
      <c r="F10" s="30">
        <v>4</v>
      </c>
      <c r="G10" s="103"/>
      <c r="H10" s="104"/>
      <c r="I10" s="88" t="s">
        <v>134</v>
      </c>
      <c r="J10" s="88"/>
      <c r="K10" s="88"/>
      <c r="L10" s="104"/>
      <c r="M10" s="88"/>
      <c r="N10" s="104"/>
      <c r="O10" s="88"/>
      <c r="P10" s="104"/>
      <c r="Q10" s="87"/>
      <c r="R10" s="88"/>
    </row>
    <row r="11" spans="1:18" s="4" customFormat="1" ht="16.5" customHeight="1">
      <c r="A11" s="97"/>
      <c r="B11" s="105"/>
      <c r="C11" s="35">
        <v>2</v>
      </c>
      <c r="D11" s="89" t="s">
        <v>135</v>
      </c>
      <c r="E11" s="90"/>
      <c r="F11" s="31">
        <v>5</v>
      </c>
      <c r="G11" s="91"/>
      <c r="H11" s="92"/>
      <c r="I11" s="93"/>
      <c r="J11" s="93"/>
      <c r="K11" s="93"/>
      <c r="L11" s="92"/>
      <c r="M11" s="93"/>
      <c r="N11" s="92"/>
      <c r="O11" s="93"/>
      <c r="P11" s="92"/>
      <c r="Q11" s="94"/>
      <c r="R11" s="93"/>
    </row>
    <row r="12" spans="1:18" s="4" customFormat="1" ht="16.5" customHeight="1">
      <c r="A12" s="99"/>
      <c r="B12" s="106"/>
      <c r="C12" s="36">
        <v>3</v>
      </c>
      <c r="D12" s="83"/>
      <c r="E12" s="84"/>
      <c r="F12" s="32">
        <v>6</v>
      </c>
      <c r="G12" s="85"/>
      <c r="H12" s="86"/>
      <c r="I12" s="77"/>
      <c r="J12" s="77"/>
      <c r="K12" s="77"/>
      <c r="L12" s="86"/>
      <c r="M12" s="77"/>
      <c r="N12" s="86"/>
      <c r="O12" s="77"/>
      <c r="P12" s="86"/>
      <c r="Q12" s="76"/>
      <c r="R12" s="77"/>
    </row>
    <row r="13" spans="1:18" s="4" customFormat="1" ht="16.5" customHeight="1">
      <c r="A13" s="95" t="str">
        <f>A8</f>
        <v>育　　　英</v>
      </c>
      <c r="B13" s="96"/>
      <c r="C13" s="34" t="s">
        <v>35</v>
      </c>
      <c r="D13" s="101" t="s">
        <v>136</v>
      </c>
      <c r="E13" s="102"/>
      <c r="F13" s="30">
        <v>4</v>
      </c>
      <c r="G13" s="103"/>
      <c r="H13" s="104"/>
      <c r="I13" s="88" t="s">
        <v>137</v>
      </c>
      <c r="J13" s="88"/>
      <c r="K13" s="88"/>
      <c r="L13" s="104"/>
      <c r="M13" s="88"/>
      <c r="N13" s="104"/>
      <c r="O13" s="88" t="s">
        <v>138</v>
      </c>
      <c r="P13" s="104"/>
      <c r="Q13" s="87"/>
      <c r="R13" s="88"/>
    </row>
    <row r="14" spans="1:18" s="4" customFormat="1" ht="16.5" customHeight="1">
      <c r="A14" s="97"/>
      <c r="B14" s="98"/>
      <c r="C14" s="35">
        <v>2</v>
      </c>
      <c r="D14" s="89" t="s">
        <v>139</v>
      </c>
      <c r="E14" s="90"/>
      <c r="F14" s="31">
        <v>5</v>
      </c>
      <c r="G14" s="91"/>
      <c r="H14" s="92"/>
      <c r="I14" s="93"/>
      <c r="J14" s="93"/>
      <c r="K14" s="93"/>
      <c r="L14" s="92"/>
      <c r="M14" s="93"/>
      <c r="N14" s="92"/>
      <c r="O14" s="93"/>
      <c r="P14" s="92"/>
      <c r="Q14" s="94"/>
      <c r="R14" s="93"/>
    </row>
    <row r="15" spans="1:18" s="4" customFormat="1" ht="16.5" customHeight="1">
      <c r="A15" s="99"/>
      <c r="B15" s="100"/>
      <c r="C15" s="36">
        <v>3</v>
      </c>
      <c r="D15" s="83"/>
      <c r="E15" s="84"/>
      <c r="F15" s="32">
        <v>6</v>
      </c>
      <c r="G15" s="85"/>
      <c r="H15" s="86"/>
      <c r="I15" s="77"/>
      <c r="J15" s="77"/>
      <c r="K15" s="77"/>
      <c r="L15" s="86"/>
      <c r="M15" s="77"/>
      <c r="N15" s="86"/>
      <c r="O15" s="77"/>
      <c r="P15" s="86"/>
      <c r="Q15" s="76"/>
      <c r="R15" s="77"/>
    </row>
    <row r="16" spans="9:18" ht="11.25" customHeight="1">
      <c r="I16" s="72"/>
      <c r="J16" s="73"/>
      <c r="K16" s="72"/>
      <c r="L16" s="72"/>
      <c r="M16" s="72"/>
      <c r="N16" s="72"/>
      <c r="O16" s="72"/>
      <c r="P16" s="72"/>
      <c r="Q16" s="72"/>
      <c r="R16" s="72"/>
    </row>
    <row r="17" spans="1:18" ht="18.75" customHeight="1">
      <c r="A17" s="29"/>
      <c r="B17" s="50" t="s">
        <v>57</v>
      </c>
      <c r="C17" s="18" t="s">
        <v>56</v>
      </c>
      <c r="D17" s="4"/>
      <c r="E17" s="120" t="s">
        <v>55</v>
      </c>
      <c r="F17" s="120"/>
      <c r="G17" s="79" t="s">
        <v>12</v>
      </c>
      <c r="H17" s="79"/>
      <c r="I17" s="80">
        <v>0.5256944444444445</v>
      </c>
      <c r="J17" s="80"/>
      <c r="K17" s="81" t="s">
        <v>13</v>
      </c>
      <c r="L17" s="81"/>
      <c r="M17" s="80">
        <v>0.6</v>
      </c>
      <c r="N17" s="80"/>
      <c r="O17" s="81" t="s">
        <v>14</v>
      </c>
      <c r="P17" s="81"/>
      <c r="Q17" s="82">
        <f>SUM(M17-I17)</f>
        <v>0.07430555555555551</v>
      </c>
      <c r="R17" s="82"/>
    </row>
    <row r="18" spans="8:18" ht="7.5" customHeight="1">
      <c r="H18" s="69"/>
      <c r="I18" s="69"/>
      <c r="J18" s="70"/>
      <c r="K18" s="71"/>
      <c r="L18" s="71"/>
      <c r="M18" s="70"/>
      <c r="N18" s="70"/>
      <c r="O18" s="71"/>
      <c r="P18" s="71"/>
      <c r="Q18" s="70"/>
      <c r="R18" s="70"/>
    </row>
    <row r="19" spans="1:18" s="4" customFormat="1" ht="21" customHeight="1">
      <c r="A19" s="74" t="s">
        <v>123</v>
      </c>
      <c r="B19" s="75"/>
      <c r="C19" s="1" t="s">
        <v>15</v>
      </c>
      <c r="D19" s="2" t="s">
        <v>16</v>
      </c>
      <c r="E19" s="3" t="s">
        <v>17</v>
      </c>
      <c r="F19" s="1" t="s">
        <v>18</v>
      </c>
      <c r="G19" s="2" t="s">
        <v>19</v>
      </c>
      <c r="H19" s="3" t="s">
        <v>20</v>
      </c>
      <c r="I19" s="1" t="s">
        <v>21</v>
      </c>
      <c r="J19" s="2" t="s">
        <v>22</v>
      </c>
      <c r="K19" s="3" t="s">
        <v>23</v>
      </c>
      <c r="L19" s="20" t="s">
        <v>37</v>
      </c>
      <c r="M19" s="13" t="s">
        <v>38</v>
      </c>
      <c r="N19" s="14" t="s">
        <v>39</v>
      </c>
      <c r="O19" s="20" t="s">
        <v>40</v>
      </c>
      <c r="P19" s="13" t="s">
        <v>41</v>
      </c>
      <c r="Q19" s="14" t="s">
        <v>42</v>
      </c>
      <c r="R19" s="15" t="s">
        <v>24</v>
      </c>
    </row>
    <row r="20" spans="1:18" s="4" customFormat="1" ht="27.75" customHeight="1">
      <c r="A20" s="115" t="s">
        <v>124</v>
      </c>
      <c r="B20" s="116"/>
      <c r="C20" s="24">
        <v>0</v>
      </c>
      <c r="D20" s="25">
        <v>0</v>
      </c>
      <c r="E20" s="25">
        <v>0</v>
      </c>
      <c r="F20" s="24">
        <v>0</v>
      </c>
      <c r="G20" s="25">
        <v>0</v>
      </c>
      <c r="H20" s="33">
        <v>2</v>
      </c>
      <c r="I20" s="24">
        <v>0</v>
      </c>
      <c r="J20" s="25">
        <v>0</v>
      </c>
      <c r="K20" s="26">
        <v>0</v>
      </c>
      <c r="L20" s="24"/>
      <c r="M20" s="25" t="s">
        <v>59</v>
      </c>
      <c r="N20" s="26"/>
      <c r="O20" s="24"/>
      <c r="P20" s="25" t="s">
        <v>59</v>
      </c>
      <c r="Q20" s="26"/>
      <c r="R20" s="22">
        <f>SUM(C20:Q20)</f>
        <v>2</v>
      </c>
    </row>
    <row r="21" spans="1:18" s="4" customFormat="1" ht="27.75" customHeight="1">
      <c r="A21" s="115" t="s">
        <v>125</v>
      </c>
      <c r="B21" s="116"/>
      <c r="C21" s="24">
        <v>0</v>
      </c>
      <c r="D21" s="25">
        <v>2</v>
      </c>
      <c r="E21" s="25">
        <v>0</v>
      </c>
      <c r="F21" s="24">
        <v>0</v>
      </c>
      <c r="G21" s="25">
        <v>0</v>
      </c>
      <c r="H21" s="33">
        <v>0</v>
      </c>
      <c r="I21" s="24">
        <v>3</v>
      </c>
      <c r="J21" s="25">
        <v>0</v>
      </c>
      <c r="K21" s="26" t="s">
        <v>120</v>
      </c>
      <c r="L21" s="24"/>
      <c r="M21" s="25"/>
      <c r="N21" s="26"/>
      <c r="O21" s="24"/>
      <c r="P21" s="25"/>
      <c r="Q21" s="26"/>
      <c r="R21" s="22">
        <f>SUM(C21:Q21)</f>
        <v>5</v>
      </c>
    </row>
    <row r="22" spans="1:18" s="4" customFormat="1" ht="21" customHeight="1">
      <c r="A22" s="74" t="s">
        <v>121</v>
      </c>
      <c r="B22" s="75"/>
      <c r="C22" s="107" t="s">
        <v>25</v>
      </c>
      <c r="D22" s="108"/>
      <c r="E22" s="108"/>
      <c r="F22" s="108"/>
      <c r="G22" s="108"/>
      <c r="H22" s="109"/>
      <c r="I22" s="110" t="s">
        <v>26</v>
      </c>
      <c r="J22" s="111"/>
      <c r="K22" s="112" t="s">
        <v>27</v>
      </c>
      <c r="L22" s="113"/>
      <c r="M22" s="114" t="s">
        <v>33</v>
      </c>
      <c r="N22" s="113"/>
      <c r="O22" s="110" t="s">
        <v>34</v>
      </c>
      <c r="P22" s="108"/>
      <c r="Q22" s="108"/>
      <c r="R22" s="111"/>
    </row>
    <row r="23" spans="1:18" s="4" customFormat="1" ht="16.5" customHeight="1">
      <c r="A23" s="97" t="str">
        <f>A20</f>
        <v>社</v>
      </c>
      <c r="B23" s="105"/>
      <c r="C23" s="34" t="s">
        <v>35</v>
      </c>
      <c r="D23" s="101" t="s">
        <v>140</v>
      </c>
      <c r="E23" s="102"/>
      <c r="F23" s="30">
        <v>4</v>
      </c>
      <c r="G23" s="103"/>
      <c r="H23" s="104"/>
      <c r="I23" s="88" t="s">
        <v>141</v>
      </c>
      <c r="J23" s="88"/>
      <c r="K23" s="88" t="s">
        <v>113</v>
      </c>
      <c r="L23" s="104"/>
      <c r="M23" s="88"/>
      <c r="N23" s="104"/>
      <c r="O23" s="88"/>
      <c r="P23" s="104"/>
      <c r="Q23" s="87"/>
      <c r="R23" s="88"/>
    </row>
    <row r="24" spans="1:18" s="4" customFormat="1" ht="16.5" customHeight="1">
      <c r="A24" s="97"/>
      <c r="B24" s="105"/>
      <c r="C24" s="35">
        <v>2</v>
      </c>
      <c r="D24" s="89" t="s">
        <v>142</v>
      </c>
      <c r="E24" s="90"/>
      <c r="F24" s="31">
        <v>5</v>
      </c>
      <c r="G24" s="91"/>
      <c r="H24" s="92"/>
      <c r="I24" s="93"/>
      <c r="J24" s="93"/>
      <c r="K24" s="93"/>
      <c r="L24" s="92"/>
      <c r="M24" s="93"/>
      <c r="N24" s="92"/>
      <c r="O24" s="93"/>
      <c r="P24" s="92"/>
      <c r="Q24" s="94"/>
      <c r="R24" s="93"/>
    </row>
    <row r="25" spans="1:18" s="4" customFormat="1" ht="16.5" customHeight="1">
      <c r="A25" s="99"/>
      <c r="B25" s="106"/>
      <c r="C25" s="36">
        <v>3</v>
      </c>
      <c r="D25" s="83"/>
      <c r="E25" s="84"/>
      <c r="F25" s="32">
        <v>6</v>
      </c>
      <c r="G25" s="85"/>
      <c r="H25" s="86"/>
      <c r="I25" s="77"/>
      <c r="J25" s="77"/>
      <c r="K25" s="77"/>
      <c r="L25" s="86"/>
      <c r="M25" s="77"/>
      <c r="N25" s="86"/>
      <c r="O25" s="77"/>
      <c r="P25" s="86"/>
      <c r="Q25" s="76"/>
      <c r="R25" s="77"/>
    </row>
    <row r="26" spans="1:18" s="4" customFormat="1" ht="16.5" customHeight="1">
      <c r="A26" s="95" t="str">
        <f>A21</f>
        <v>報徳学園</v>
      </c>
      <c r="B26" s="96"/>
      <c r="C26" s="34" t="s">
        <v>35</v>
      </c>
      <c r="D26" s="101" t="s">
        <v>143</v>
      </c>
      <c r="E26" s="102"/>
      <c r="F26" s="30">
        <v>4</v>
      </c>
      <c r="G26" s="103"/>
      <c r="H26" s="104"/>
      <c r="I26" s="88" t="s">
        <v>132</v>
      </c>
      <c r="J26" s="88"/>
      <c r="K26" s="88"/>
      <c r="L26" s="104"/>
      <c r="M26" s="88" t="s">
        <v>128</v>
      </c>
      <c r="N26" s="104"/>
      <c r="O26" s="88" t="s">
        <v>144</v>
      </c>
      <c r="P26" s="104"/>
      <c r="Q26" s="87"/>
      <c r="R26" s="88"/>
    </row>
    <row r="27" spans="1:18" s="4" customFormat="1" ht="16.5" customHeight="1">
      <c r="A27" s="97"/>
      <c r="B27" s="98"/>
      <c r="C27" s="35">
        <v>2</v>
      </c>
      <c r="D27" s="89" t="s">
        <v>145</v>
      </c>
      <c r="E27" s="90"/>
      <c r="F27" s="31">
        <v>5</v>
      </c>
      <c r="G27" s="91"/>
      <c r="H27" s="92"/>
      <c r="I27" s="93"/>
      <c r="J27" s="93"/>
      <c r="K27" s="93"/>
      <c r="L27" s="92"/>
      <c r="M27" s="93"/>
      <c r="N27" s="92"/>
      <c r="O27" s="93" t="s">
        <v>114</v>
      </c>
      <c r="P27" s="92"/>
      <c r="Q27" s="94"/>
      <c r="R27" s="93"/>
    </row>
    <row r="28" spans="1:18" s="4" customFormat="1" ht="16.5" customHeight="1">
      <c r="A28" s="99"/>
      <c r="B28" s="100"/>
      <c r="C28" s="36">
        <v>3</v>
      </c>
      <c r="D28" s="83"/>
      <c r="E28" s="84"/>
      <c r="F28" s="32">
        <v>6</v>
      </c>
      <c r="G28" s="85"/>
      <c r="H28" s="86"/>
      <c r="I28" s="77"/>
      <c r="J28" s="77"/>
      <c r="K28" s="77"/>
      <c r="L28" s="86"/>
      <c r="M28" s="77"/>
      <c r="N28" s="86"/>
      <c r="O28" s="77" t="s">
        <v>67</v>
      </c>
      <c r="P28" s="86"/>
      <c r="Q28" s="76"/>
      <c r="R28" s="77"/>
    </row>
    <row r="29" spans="9:18" ht="11.25" customHeight="1">
      <c r="I29" s="72"/>
      <c r="J29" s="73"/>
      <c r="K29" s="72"/>
      <c r="L29" s="72"/>
      <c r="M29" s="72"/>
      <c r="N29" s="72"/>
      <c r="O29" s="72"/>
      <c r="P29" s="72"/>
      <c r="Q29" s="72"/>
      <c r="R29" s="72"/>
    </row>
    <row r="30" spans="1:3" s="4" customFormat="1" ht="12.75" customHeight="1">
      <c r="A30" s="132" t="s">
        <v>44</v>
      </c>
      <c r="B30" s="132"/>
      <c r="C30" s="132"/>
    </row>
    <row r="31" spans="1:18" s="4" customFormat="1" ht="5.25" customHeight="1">
      <c r="A31" s="37"/>
      <c r="B31" s="38"/>
      <c r="C31" s="38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39"/>
    </row>
    <row r="32" spans="1:18" s="4" customFormat="1" ht="19.5" customHeight="1">
      <c r="A32" s="52" t="s">
        <v>115</v>
      </c>
      <c r="B32" s="40"/>
      <c r="C32" s="40"/>
      <c r="D32" s="40"/>
      <c r="E32" s="40"/>
      <c r="G32" s="41"/>
      <c r="H32" s="53"/>
      <c r="I32" s="53"/>
      <c r="J32" s="53"/>
      <c r="K32" s="53"/>
      <c r="L32" s="54"/>
      <c r="M32" s="54"/>
      <c r="N32" s="54"/>
      <c r="O32" s="54"/>
      <c r="P32" s="54"/>
      <c r="Q32" s="54"/>
      <c r="R32" s="42"/>
    </row>
    <row r="33" spans="1:18" s="4" customFormat="1" ht="19.5" customHeight="1">
      <c r="A33" s="52" t="s">
        <v>116</v>
      </c>
      <c r="B33" s="40"/>
      <c r="C33" s="40"/>
      <c r="D33" s="40"/>
      <c r="E33" s="40"/>
      <c r="G33" s="41"/>
      <c r="H33" s="53"/>
      <c r="I33" s="53"/>
      <c r="J33" s="53"/>
      <c r="K33" s="53"/>
      <c r="L33" s="54"/>
      <c r="M33" s="54"/>
      <c r="N33" s="54"/>
      <c r="O33" s="54"/>
      <c r="P33" s="54"/>
      <c r="Q33" s="54"/>
      <c r="R33" s="42"/>
    </row>
    <row r="34" spans="1:18" s="4" customFormat="1" ht="8.25" customHeight="1">
      <c r="A34" s="133"/>
      <c r="B34" s="134"/>
      <c r="C34" s="43"/>
      <c r="D34" s="43"/>
      <c r="E34" s="43"/>
      <c r="F34" s="43"/>
      <c r="G34" s="129"/>
      <c r="H34" s="129"/>
      <c r="I34" s="129"/>
      <c r="J34" s="129"/>
      <c r="K34" s="129"/>
      <c r="L34" s="129"/>
      <c r="M34" s="44"/>
      <c r="N34" s="44"/>
      <c r="O34" s="17"/>
      <c r="P34" s="43"/>
      <c r="Q34" s="43"/>
      <c r="R34" s="45"/>
    </row>
    <row r="35" spans="1:18" s="4" customFormat="1" ht="7.5" customHeight="1">
      <c r="A35" s="126"/>
      <c r="B35" s="127"/>
      <c r="C35" s="46"/>
      <c r="D35" s="46"/>
      <c r="E35" s="46"/>
      <c r="F35" s="46"/>
      <c r="G35" s="128"/>
      <c r="H35" s="128"/>
      <c r="I35" s="47"/>
      <c r="J35" s="48"/>
      <c r="K35" s="47"/>
      <c r="L35" s="47"/>
      <c r="M35" s="47"/>
      <c r="N35" s="47"/>
      <c r="O35" s="47"/>
      <c r="P35" s="46"/>
      <c r="Q35" s="46"/>
      <c r="R35" s="49"/>
    </row>
    <row r="36" s="4" customFormat="1" ht="13.5"/>
  </sheetData>
  <sheetProtection selectLockedCells="1" selectUnlockedCells="1"/>
  <mergeCells count="130">
    <mergeCell ref="A34:B34"/>
    <mergeCell ref="G34:H34"/>
    <mergeCell ref="I34:L34"/>
    <mergeCell ref="A35:B35"/>
    <mergeCell ref="G35:H35"/>
    <mergeCell ref="B4:C4"/>
    <mergeCell ref="A30:C30"/>
    <mergeCell ref="Q28:R28"/>
    <mergeCell ref="D28:E28"/>
    <mergeCell ref="G28:H28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K25:L25"/>
    <mergeCell ref="A22:B22"/>
    <mergeCell ref="C22:H22"/>
    <mergeCell ref="I22:J22"/>
    <mergeCell ref="K22:L22"/>
    <mergeCell ref="M22:N22"/>
    <mergeCell ref="O22:R22"/>
    <mergeCell ref="A19:B19"/>
    <mergeCell ref="A20:B20"/>
    <mergeCell ref="A21:B21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K12:L12"/>
    <mergeCell ref="A9:B9"/>
    <mergeCell ref="C9:H9"/>
    <mergeCell ref="I9:J9"/>
    <mergeCell ref="K9:L9"/>
    <mergeCell ref="M9:N9"/>
    <mergeCell ref="O9:R9"/>
    <mergeCell ref="A6:B6"/>
    <mergeCell ref="A7:B7"/>
    <mergeCell ref="A8:B8"/>
    <mergeCell ref="B1:G1"/>
    <mergeCell ref="K3:L3"/>
    <mergeCell ref="M3:Q3"/>
    <mergeCell ref="E4:F4"/>
    <mergeCell ref="G4:H4"/>
    <mergeCell ref="I4:J4"/>
    <mergeCell ref="K4:L4"/>
    <mergeCell ref="M4:N4"/>
    <mergeCell ref="O4:P4"/>
    <mergeCell ref="Q4:R4"/>
  </mergeCells>
  <conditionalFormatting sqref="R7">
    <cfRule type="expression" priority="35" dxfId="305" stopIfTrue="1">
      <formula>$R7&gt;$R8</formula>
    </cfRule>
  </conditionalFormatting>
  <conditionalFormatting sqref="R8">
    <cfRule type="expression" priority="36" dxfId="305" stopIfTrue="1">
      <formula>$R8&gt;$R7</formula>
    </cfRule>
  </conditionalFormatting>
  <conditionalFormatting sqref="L7:L8">
    <cfRule type="cellIs" priority="37" dxfId="305" operator="greaterThan" stopIfTrue="1">
      <formula>0</formula>
    </cfRule>
  </conditionalFormatting>
  <conditionalFormatting sqref="M7:N8">
    <cfRule type="cellIs" priority="38" dxfId="305" operator="greaterThan" stopIfTrue="1">
      <formula>0</formula>
    </cfRule>
  </conditionalFormatting>
  <conditionalFormatting sqref="O7:O8">
    <cfRule type="cellIs" priority="39" dxfId="305" operator="greaterThan" stopIfTrue="1">
      <formula>0</formula>
    </cfRule>
  </conditionalFormatting>
  <conditionalFormatting sqref="P7:Q8">
    <cfRule type="cellIs" priority="40" dxfId="305" operator="greaterThan" stopIfTrue="1">
      <formula>0</formula>
    </cfRule>
  </conditionalFormatting>
  <conditionalFormatting sqref="E7:E8">
    <cfRule type="cellIs" priority="29" dxfId="305" operator="greaterThan" stopIfTrue="1">
      <formula>0</formula>
    </cfRule>
  </conditionalFormatting>
  <conditionalFormatting sqref="A7:B7">
    <cfRule type="expression" priority="33" dxfId="305" stopIfTrue="1">
      <formula>$R7&gt;$R8</formula>
    </cfRule>
  </conditionalFormatting>
  <conditionalFormatting sqref="A8:B8">
    <cfRule type="expression" priority="34" dxfId="305" stopIfTrue="1">
      <formula>$R7&lt;$R8</formula>
    </cfRule>
  </conditionalFormatting>
  <conditionalFormatting sqref="G7:G8">
    <cfRule type="cellIs" priority="28" dxfId="305" operator="greaterThan" stopIfTrue="1">
      <formula>0</formula>
    </cfRule>
  </conditionalFormatting>
  <conditionalFormatting sqref="J7:K7 J8">
    <cfRule type="cellIs" priority="27" dxfId="305" operator="greaterThan" stopIfTrue="1">
      <formula>0</formula>
    </cfRule>
  </conditionalFormatting>
  <conditionalFormatting sqref="I7:I8">
    <cfRule type="cellIs" priority="26" dxfId="305" operator="greaterThan" stopIfTrue="1">
      <formula>0</formula>
    </cfRule>
  </conditionalFormatting>
  <conditionalFormatting sqref="C7:D8 F7:F8">
    <cfRule type="cellIs" priority="30" dxfId="305" operator="greaterThan" stopIfTrue="1">
      <formula>0</formula>
    </cfRule>
  </conditionalFormatting>
  <conditionalFormatting sqref="H7:H8">
    <cfRule type="expression" priority="31" dxfId="6" stopIfTrue="1">
      <formula>H7=""</formula>
    </cfRule>
    <cfRule type="expression" priority="32" dxfId="305" stopIfTrue="1">
      <formula>H7&gt;0</formula>
    </cfRule>
  </conditionalFormatting>
  <conditionalFormatting sqref="K8">
    <cfRule type="cellIs" priority="25" dxfId="305" operator="greaterThan" stopIfTrue="1">
      <formula>0</formula>
    </cfRule>
  </conditionalFormatting>
  <conditionalFormatting sqref="R20">
    <cfRule type="expression" priority="17" dxfId="305" stopIfTrue="1">
      <formula>$R20&gt;$R21</formula>
    </cfRule>
  </conditionalFormatting>
  <conditionalFormatting sqref="R21">
    <cfRule type="expression" priority="18" dxfId="305" stopIfTrue="1">
      <formula>$R21&gt;$R20</formula>
    </cfRule>
  </conditionalFormatting>
  <conditionalFormatting sqref="L20:L21">
    <cfRule type="cellIs" priority="19" dxfId="305" operator="greaterThan" stopIfTrue="1">
      <formula>0</formula>
    </cfRule>
  </conditionalFormatting>
  <conditionalFormatting sqref="M20:N21">
    <cfRule type="cellIs" priority="20" dxfId="305" operator="greaterThan" stopIfTrue="1">
      <formula>0</formula>
    </cfRule>
  </conditionalFormatting>
  <conditionalFormatting sqref="O20:O21">
    <cfRule type="cellIs" priority="21" dxfId="305" operator="greaterThan" stopIfTrue="1">
      <formula>0</formula>
    </cfRule>
  </conditionalFormatting>
  <conditionalFormatting sqref="P20:Q21">
    <cfRule type="cellIs" priority="22" dxfId="305" operator="greaterThan" stopIfTrue="1">
      <formula>0</formula>
    </cfRule>
  </conditionalFormatting>
  <conditionalFormatting sqref="E20:E21">
    <cfRule type="cellIs" priority="11" dxfId="305" operator="greaterThan" stopIfTrue="1">
      <formula>0</formula>
    </cfRule>
  </conditionalFormatting>
  <conditionalFormatting sqref="A20:B20">
    <cfRule type="expression" priority="15" dxfId="305" stopIfTrue="1">
      <formula>$R20&gt;$R21</formula>
    </cfRule>
  </conditionalFormatting>
  <conditionalFormatting sqref="A21:B21">
    <cfRule type="expression" priority="16" dxfId="305" stopIfTrue="1">
      <formula>$R20&lt;$R21</formula>
    </cfRule>
  </conditionalFormatting>
  <conditionalFormatting sqref="G20:G21">
    <cfRule type="cellIs" priority="10" dxfId="305" operator="greaterThan" stopIfTrue="1">
      <formula>0</formula>
    </cfRule>
  </conditionalFormatting>
  <conditionalFormatting sqref="J20:K20 J21">
    <cfRule type="cellIs" priority="9" dxfId="305" operator="greaterThan" stopIfTrue="1">
      <formula>0</formula>
    </cfRule>
  </conditionalFormatting>
  <conditionalFormatting sqref="I20:I21">
    <cfRule type="cellIs" priority="8" dxfId="305" operator="greaterThan" stopIfTrue="1">
      <formula>0</formula>
    </cfRule>
  </conditionalFormatting>
  <conditionalFormatting sqref="C20:D21 F20:F21">
    <cfRule type="cellIs" priority="12" dxfId="305" operator="greaterThan" stopIfTrue="1">
      <formula>0</formula>
    </cfRule>
  </conditionalFormatting>
  <conditionalFormatting sqref="H20:H21">
    <cfRule type="expression" priority="13" dxfId="6" stopIfTrue="1">
      <formula>H20=""</formula>
    </cfRule>
    <cfRule type="expression" priority="14" dxfId="305" stopIfTrue="1">
      <formula>H20&gt;0</formula>
    </cfRule>
  </conditionalFormatting>
  <conditionalFormatting sqref="K21">
    <cfRule type="cellIs" priority="7" dxfId="305" operator="greaterThan" stopIfTrue="1">
      <formula>0</formula>
    </cfRule>
  </conditionalFormatting>
  <conditionalFormatting sqref="I11:J12 I14:N15 G10:H15 D11:E12 D14:E15 K10:R12 K13:N13">
    <cfRule type="cellIs" priority="6" dxfId="6" operator="lessThan" stopIfTrue="1">
      <formula>"""0"""</formula>
    </cfRule>
  </conditionalFormatting>
  <conditionalFormatting sqref="O13:R13 O15:R15 Q14:R14">
    <cfRule type="cellIs" priority="5" dxfId="6" operator="lessThan" stopIfTrue="1">
      <formula>"""0"""</formula>
    </cfRule>
  </conditionalFormatting>
  <conditionalFormatting sqref="O14:P14">
    <cfRule type="cellIs" priority="4" dxfId="6" operator="lessThan" stopIfTrue="1">
      <formula>"""0"""</formula>
    </cfRule>
  </conditionalFormatting>
  <conditionalFormatting sqref="I24:J25 I27:N28 G23:H28 D24:E25 D27:E28 K23:R25 K26:N26">
    <cfRule type="cellIs" priority="3" dxfId="6" operator="lessThan" stopIfTrue="1">
      <formula>"""0"""</formula>
    </cfRule>
  </conditionalFormatting>
  <conditionalFormatting sqref="O26:R26 O28:R28 Q27:R27">
    <cfRule type="cellIs" priority="2" dxfId="6" operator="lessThan" stopIfTrue="1">
      <formula>"""0"""</formula>
    </cfRule>
  </conditionalFormatting>
  <conditionalFormatting sqref="O27:P27">
    <cfRule type="cellIs" priority="1" dxfId="6" operator="lessThan" stopIfTrue="1">
      <formula>"""0"""</formula>
    </cfRule>
  </conditionalFormatting>
  <conditionalFormatting sqref="A23:B23 A10:B10">
    <cfRule type="expression" priority="158" dxfId="305" stopIfTrue="1">
      <formula>$R7&gt;$R8</formula>
    </cfRule>
  </conditionalFormatting>
  <conditionalFormatting sqref="A25:B25 A12:B12">
    <cfRule type="expression" priority="159" dxfId="305" stopIfTrue="1">
      <formula>'5.6（三決・決勝）'!#REF!&gt;$R9</formula>
    </cfRule>
  </conditionalFormatting>
  <conditionalFormatting sqref="A24:B24 A11:B11">
    <cfRule type="expression" priority="160" dxfId="305" stopIfTrue="1">
      <formula>$R8&gt;'5.6（三決・決勝）'!#REF!</formula>
    </cfRule>
  </conditionalFormatting>
  <conditionalFormatting sqref="A26:B26 A13:B13">
    <cfRule type="expression" priority="161" dxfId="305" stopIfTrue="1">
      <formula>$R7&lt;$R8</formula>
    </cfRule>
  </conditionalFormatting>
  <conditionalFormatting sqref="A28:B28 A15:B15">
    <cfRule type="expression" priority="162" dxfId="305" stopIfTrue="1">
      <formula>'5.6（三決・決勝）'!#REF!&lt;$R9</formula>
    </cfRule>
  </conditionalFormatting>
  <conditionalFormatting sqref="A27:B27 A14:B14">
    <cfRule type="expression" priority="163" dxfId="305" stopIfTrue="1">
      <formula>$R8&lt;'5.6（三決・決勝）'!#REF!</formula>
    </cfRule>
  </conditionalFormatting>
  <dataValidations count="4">
    <dataValidation type="list" allowBlank="1" showErrorMessage="1" sqref="B1:G1">
      <formula1>"年度 春季兵庫県高校野球大会,年度 秋季兵庫県高校野球大会,回全国高校野球選手権 兵庫大会,回全国高校野球選手権記念 兵庫大会,年度 春季兵庫県軟式野球大会,年度 秋季兵庫県軟式野球大会"</formula1>
      <formula2>0</formula2>
    </dataValidation>
    <dataValidation allowBlank="1" showErrorMessage="1" sqref="I1 M1 O1 I4:J4 M4:N4 C7:R8 I17:J17 M17:N17 C20:R21">
      <formula1>0</formula1>
      <formula2>0</formula2>
    </dataValidation>
    <dataValidation type="list" allowBlank="1" showInputMessage="1" showErrorMessage="1" sqref="A4 A17">
      <formula1>"（東兵庫）,（西兵庫）"</formula1>
    </dataValidation>
    <dataValidation type="list" allowBlank="1" showInputMessage="1" showErrorMessage="1" sqref="C17">
      <formula1>"回戦,戦,勝戦"</formula1>
    </dataValidation>
  </dataValidations>
  <printOptions/>
  <pageMargins left="0.5798611111111112" right="0.22013888888888888" top="0.2902777777777778" bottom="0.20972222222222223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aoi</dc:creator>
  <cp:keywords/>
  <dc:description/>
  <cp:lastModifiedBy>aoi</cp:lastModifiedBy>
  <cp:lastPrinted>2016-10-14T02:05:53Z</cp:lastPrinted>
  <dcterms:created xsi:type="dcterms:W3CDTF">2006-04-29T05:34:11Z</dcterms:created>
  <dcterms:modified xsi:type="dcterms:W3CDTF">2017-10-02T06:51:34Z</dcterms:modified>
  <cp:category/>
  <cp:version/>
  <cp:contentType/>
  <cp:contentStatus/>
</cp:coreProperties>
</file>